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calcChain.xml><?xml version="1.0" encoding="utf-8"?>
<calcChain xmlns="http://schemas.openxmlformats.org/spreadsheetml/2006/main">
  <c r="I13" i="7"/>
  <c r="I13" i="1"/>
  <c r="AF9"/>
  <c r="AF10"/>
  <c r="AF11"/>
  <c r="AF12"/>
  <c r="AF13"/>
  <c r="AF14"/>
  <c r="AF15"/>
  <c r="AF16"/>
  <c r="AF8"/>
  <c r="AD9"/>
  <c r="AD10"/>
  <c r="AD11"/>
  <c r="AD12"/>
  <c r="AD13"/>
  <c r="AD14"/>
  <c r="AD15"/>
  <c r="AD16"/>
  <c r="AD8"/>
  <c r="B12" i="7"/>
  <c r="B11"/>
  <c r="B10"/>
  <c r="B9"/>
  <c r="W16" i="1"/>
  <c r="W15"/>
  <c r="W14"/>
  <c r="W13"/>
  <c r="W12"/>
  <c r="W11"/>
  <c r="W10"/>
  <c r="W9"/>
  <c r="W8"/>
  <c r="O16"/>
  <c r="O15"/>
  <c r="O14"/>
  <c r="O13"/>
  <c r="O12"/>
  <c r="O11"/>
  <c r="O10"/>
  <c r="O9"/>
  <c r="O8"/>
  <c r="J9"/>
  <c r="J10"/>
  <c r="J11"/>
  <c r="J12"/>
  <c r="J13"/>
  <c r="J14"/>
  <c r="J15"/>
  <c r="J16"/>
  <c r="J8"/>
  <c r="E8" i="6"/>
  <c r="E7"/>
  <c r="E5"/>
  <c r="E4"/>
  <c r="I9" i="1"/>
  <c r="I10"/>
  <c r="I11"/>
  <c r="I12"/>
  <c r="I14"/>
  <c r="I15"/>
  <c r="I16"/>
  <c r="I8"/>
</calcChain>
</file>

<file path=xl/sharedStrings.xml><?xml version="1.0" encoding="utf-8"?>
<sst xmlns="http://schemas.openxmlformats.org/spreadsheetml/2006/main" count="427" uniqueCount="190">
  <si>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</si>
  <si>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</si>
  <si>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</si>
  <si>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</si>
  <si>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</si>
  <si>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</si>
  <si>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</si>
  <si>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</si>
  <si>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</si>
  <si>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</si>
  <si>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</si>
  <si>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</si>
  <si>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</si>
  <si>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</si>
  <si>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</si>
  <si>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</si>
  <si>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</si>
  <si>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</si>
  <si>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</si>
  <si>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</si>
  <si>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</si>
  <si>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</si>
  <si>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</si>
  <si>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</si>
  <si>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</si>
  <si>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</si>
  <si>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</si>
  <si>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</si>
  <si>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</si>
  <si>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</si>
  <si>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</si>
  <si>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</si>
  <si>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</si>
  <si>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</si>
  <si>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</si>
  <si>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</si>
  <si>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</si>
  <si>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</si>
  <si>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</si>
  <si>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</si>
  <si>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</si>
  <si>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</si>
  <si>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</si>
  <si>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</si>
  <si>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</si>
  <si>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</si>
  <si>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</si>
  <si>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</si>
  <si>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</si>
  <si>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</si>
  <si>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</si>
  <si>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</si>
  <si>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</si>
  <si>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</si>
  <si>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</si>
  <si>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</si>
  <si>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</si>
  <si>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</si>
  <si>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</si>
  <si>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</si>
  <si>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</si>
  <si>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</si>
  <si>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</si>
  <si>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</si>
  <si>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</si>
  <si>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</si>
  <si>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</si>
  <si>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</si>
  <si>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</si>
  <si>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</si>
  <si>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</si>
  <si>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</si>
  <si>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</si>
  <si>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</si>
  <si>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</si>
  <si>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</si>
  <si>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</si>
  <si>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</si>
  <si>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</si>
  <si>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</si>
  <si>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</si>
  <si>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</si>
  <si>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</si>
  <si>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</si>
  <si>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</si>
  <si>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</si>
  <si>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</si>
  <si>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</si>
  <si>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</si>
  <si>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</si>
  <si>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</si>
  <si>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</si>
  <si>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</si>
  <si>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</si>
  <si>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</si>
  <si>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</si>
  <si>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</si>
  <si>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</si>
  <si>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</si>
  <si>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</si>
  <si>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</si>
  <si>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</si>
  <si>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</si>
  <si>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</si>
  <si>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</si>
  <si>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</si>
  <si>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</si>
  <si>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</si>
  <si>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</si>
  <si>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</si>
  <si>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</si>
  <si>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</si>
  <si>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</si>
  <si>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</si>
  <si>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</si>
  <si>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</si>
  <si>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</si>
  <si>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</si>
  <si>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</si>
  <si>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</si>
  <si>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</si>
  <si>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</si>
  <si>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</si>
  <si>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</si>
  <si>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</si>
  <si>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</si>
  <si>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</si>
  <si>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</si>
  <si>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</si>
  <si>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</si>
  <si>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</si>
  <si>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</si>
  <si>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</si>
  <si>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</si>
  <si>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</si>
  <si>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</si>
  <si>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</si>
  <si>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</si>
  <si>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</si>
  <si>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</si>
  <si>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</si>
  <si>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</si>
  <si>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</si>
  <si>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</si>
  <si>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</si>
  <si>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</si>
  <si>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MA-FIII-001/2016</t>
  </si>
  <si>
    <t>MA-FIII-002/2016</t>
  </si>
  <si>
    <t>MA-FIII-003/2016</t>
  </si>
  <si>
    <t>MA-FIII-005/2016</t>
  </si>
  <si>
    <t>MA-FIII-006/2016</t>
  </si>
  <si>
    <t>MA-PDR-008/2017</t>
  </si>
  <si>
    <t>MA-FORTALECE-006/2017</t>
  </si>
  <si>
    <t>MA-FII-001/2017</t>
  </si>
  <si>
    <t>MA-FII-002/2017</t>
  </si>
  <si>
    <t>INTRODUCCION DE DRENAJE SANITARIO EN C. UNION Y DERRAMADERO, COL. LOS ENCINOS</t>
  </si>
  <si>
    <t>AMPLIACION DE RED ELECTRICA EN CAMINO A LADRILLERA, COL. LOS ALAMOS</t>
  </si>
  <si>
    <t>MEJORAMIENTO DE VIVIENDAS EN LAS COLS. POPULAR, HDA. SAN ANTONIO Y EL PUERTO</t>
  </si>
  <si>
    <t>RED DE AGUA POTABLE Y TANQUE DE ALMACENAMIENTO EN EL PROVISOR</t>
  </si>
  <si>
    <t>CONSTRUCCION DE BANQUETAS EN CAMINO AL CERRITO, SECC. EL OLMO</t>
  </si>
  <si>
    <t>NO DATO</t>
  </si>
  <si>
    <t xml:space="preserve">NO DATO </t>
  </si>
  <si>
    <t xml:space="preserve">VIRGINIA </t>
  </si>
  <si>
    <t>MARTÍNEZ</t>
  </si>
  <si>
    <t>MÉNDEZ</t>
  </si>
  <si>
    <t xml:space="preserve">ING. FELIPE DE JESÚS </t>
  </si>
  <si>
    <t>GARCÍA</t>
  </si>
  <si>
    <t>CANTÚ</t>
  </si>
  <si>
    <t>CONSTRUCCIONES GARCÍA GARZA, S. A. DE C. V.</t>
  </si>
  <si>
    <t>SR. ESTEBAN</t>
  </si>
  <si>
    <t>DELGADO</t>
  </si>
  <si>
    <t>FONSECA</t>
  </si>
  <si>
    <t>MARIA DEL SOCORRO</t>
  </si>
  <si>
    <t>ROMAN</t>
  </si>
  <si>
    <t>PALOMO</t>
  </si>
  <si>
    <t>CONSTRUCTORA CRISTERNA, S.A. DE C.V.</t>
  </si>
  <si>
    <t>ARQ. ELOY</t>
  </si>
  <si>
    <t>MEDELLIN</t>
  </si>
  <si>
    <t>ARQUITECTURA Y DISEÑO APLICADO, S.A. DE C.V.</t>
  </si>
  <si>
    <t>Secretaría de Obras Públicas</t>
  </si>
  <si>
    <t>mx</t>
  </si>
  <si>
    <t>cheque</t>
  </si>
  <si>
    <t>obra publica</t>
  </si>
  <si>
    <t>estatales</t>
  </si>
  <si>
    <t>federales</t>
  </si>
  <si>
    <t>TERMINADA</t>
  </si>
  <si>
    <t>BANQUETAS EN LA CALLE MORONES PRIETO Y ARTURO B. DE LA GARZA</t>
  </si>
  <si>
    <t>BANQUETAS EN LA CALLE ERNESTO B. MARROQUIN</t>
  </si>
  <si>
    <t>ALUMBRADO PUBLICO Y REVESTIMIENTO DE CAMINO LABORES NUEVAS</t>
  </si>
  <si>
    <t>2 DRENAJES SANITARIO Y AGUA POTABLE COL. VALLE LOS DURAZNOS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</si>
</sst>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/>
    <xf numFmtId="0" fontId="5" fillId="5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/>
    </xf>
    <xf numFmtId="2" fontId="5" fillId="5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/>
    </xf>
    <xf numFmtId="2" fontId="4" fillId="3" borderId="0" xfId="0" applyNumberFormat="1" applyFont="1" applyFill="1" applyBorder="1" applyAlignment="1">
      <alignment horizontal="right" vertical="center"/>
    </xf>
    <xf numFmtId="2" fontId="6" fillId="0" borderId="0" xfId="1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6"/>
  <sheetViews>
    <sheetView tabSelected="1" topLeftCell="A3" workbookViewId="0">
      <selection activeCell="AK10" sqref="AK10"/>
    </sheetView>
  </sheetViews>
  <sheetFormatPr baseColWidth="10" defaultColWidth="9.140625" defaultRowHeight="15"/>
  <cols>
    <col min="1" max="1" width="19.7109375" bestFit="1" customWidth="1"/>
    <col min="2" max="2" width="12.1406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2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22" t="s">
        <v>58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</row>
    <row r="7" spans="1:42" ht="26.25">
      <c r="A7" s="3" t="s">
        <v>59</v>
      </c>
      <c r="B7" s="3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51">
      <c r="A8" s="4" t="s">
        <v>101</v>
      </c>
      <c r="B8" s="5" t="s">
        <v>101</v>
      </c>
      <c r="C8" s="4">
        <v>2016</v>
      </c>
      <c r="D8" s="4">
        <v>2016</v>
      </c>
      <c r="E8" s="6" t="s">
        <v>146</v>
      </c>
      <c r="H8" s="6" t="s">
        <v>155</v>
      </c>
      <c r="I8">
        <f>Tabla_218075!A4</f>
        <v>1</v>
      </c>
      <c r="J8">
        <f>Tabla_218076!A4</f>
        <v>1</v>
      </c>
      <c r="K8" s="5" t="s">
        <v>179</v>
      </c>
      <c r="L8" s="5" t="s">
        <v>179</v>
      </c>
      <c r="O8" s="14">
        <f t="shared" ref="O8:O16" si="0">P8/1.16</f>
        <v>273872.91379310348</v>
      </c>
      <c r="P8" s="15">
        <v>317692.58</v>
      </c>
      <c r="S8" s="4" t="s">
        <v>180</v>
      </c>
      <c r="U8" s="4" t="s">
        <v>181</v>
      </c>
      <c r="V8" s="4" t="s">
        <v>182</v>
      </c>
      <c r="W8" s="14">
        <f t="shared" ref="W8:W14" si="1">P8*0.4</f>
        <v>127077.03200000001</v>
      </c>
      <c r="AB8" s="4" t="s">
        <v>183</v>
      </c>
      <c r="AC8" t="s">
        <v>111</v>
      </c>
      <c r="AD8">
        <f>Tabla_218074!A4</f>
        <v>1</v>
      </c>
      <c r="AE8" t="s">
        <v>114</v>
      </c>
      <c r="AF8">
        <f>Tabla_218077!A4</f>
        <v>1</v>
      </c>
      <c r="AL8" s="20">
        <v>43159</v>
      </c>
      <c r="AM8" s="5" t="s">
        <v>179</v>
      </c>
      <c r="AN8" s="4">
        <v>2016</v>
      </c>
      <c r="AO8" s="20">
        <v>43101</v>
      </c>
    </row>
    <row r="9" spans="1:42" ht="38.25">
      <c r="A9" s="4" t="s">
        <v>101</v>
      </c>
      <c r="B9" s="5" t="s">
        <v>101</v>
      </c>
      <c r="C9" s="4">
        <v>2016</v>
      </c>
      <c r="D9" s="4">
        <v>2016</v>
      </c>
      <c r="E9" s="6" t="s">
        <v>147</v>
      </c>
      <c r="H9" s="6" t="s">
        <v>156</v>
      </c>
      <c r="I9">
        <f>Tabla_218075!A5</f>
        <v>2</v>
      </c>
      <c r="J9">
        <f>Tabla_218076!A5</f>
        <v>2</v>
      </c>
      <c r="K9" s="5" t="s">
        <v>179</v>
      </c>
      <c r="L9" s="5" t="s">
        <v>179</v>
      </c>
      <c r="O9" s="14">
        <f t="shared" si="0"/>
        <v>14409</v>
      </c>
      <c r="P9" s="15">
        <v>16714.439999999999</v>
      </c>
      <c r="S9" s="4" t="s">
        <v>180</v>
      </c>
      <c r="U9" s="4" t="s">
        <v>181</v>
      </c>
      <c r="V9" s="4" t="s">
        <v>182</v>
      </c>
      <c r="W9" s="14">
        <f t="shared" si="1"/>
        <v>6685.7759999999998</v>
      </c>
      <c r="AB9" s="4" t="s">
        <v>183</v>
      </c>
      <c r="AC9" t="s">
        <v>111</v>
      </c>
      <c r="AD9">
        <f>Tabla_218074!A5</f>
        <v>2</v>
      </c>
      <c r="AE9" t="s">
        <v>114</v>
      </c>
      <c r="AF9">
        <f>Tabla_218077!A5</f>
        <v>2</v>
      </c>
      <c r="AL9" s="20">
        <v>43159</v>
      </c>
      <c r="AM9" s="5" t="s">
        <v>179</v>
      </c>
      <c r="AN9" s="4">
        <v>2016</v>
      </c>
      <c r="AO9" s="20">
        <v>43101</v>
      </c>
    </row>
    <row r="10" spans="1:42" ht="38.25">
      <c r="A10" s="4" t="s">
        <v>101</v>
      </c>
      <c r="B10" s="5" t="s">
        <v>101</v>
      </c>
      <c r="C10" s="4">
        <v>2016</v>
      </c>
      <c r="D10" s="4">
        <v>2016</v>
      </c>
      <c r="E10" s="6" t="s">
        <v>148</v>
      </c>
      <c r="H10" s="6" t="s">
        <v>157</v>
      </c>
      <c r="I10">
        <f>Tabla_218075!A6</f>
        <v>3</v>
      </c>
      <c r="J10">
        <f>Tabla_218076!A6</f>
        <v>3</v>
      </c>
      <c r="K10" s="5" t="s">
        <v>179</v>
      </c>
      <c r="L10" s="5" t="s">
        <v>179</v>
      </c>
      <c r="O10" s="14">
        <f t="shared" si="0"/>
        <v>260547.69827586209</v>
      </c>
      <c r="P10" s="15">
        <v>302235.33</v>
      </c>
      <c r="S10" s="4" t="s">
        <v>180</v>
      </c>
      <c r="U10" s="4" t="s">
        <v>181</v>
      </c>
      <c r="V10" s="4" t="s">
        <v>182</v>
      </c>
      <c r="W10" s="14">
        <f t="shared" si="1"/>
        <v>120894.13200000001</v>
      </c>
      <c r="AB10" s="4" t="s">
        <v>183</v>
      </c>
      <c r="AC10" t="s">
        <v>111</v>
      </c>
      <c r="AD10">
        <f>Tabla_218074!A6</f>
        <v>3</v>
      </c>
      <c r="AE10" t="s">
        <v>114</v>
      </c>
      <c r="AF10">
        <f>Tabla_218077!A6</f>
        <v>3</v>
      </c>
      <c r="AL10" s="20">
        <v>43159</v>
      </c>
      <c r="AM10" s="5" t="s">
        <v>179</v>
      </c>
      <c r="AN10" s="4">
        <v>2016</v>
      </c>
      <c r="AO10" s="20">
        <v>43101</v>
      </c>
    </row>
    <row r="11" spans="1:42" ht="38.25">
      <c r="A11" s="4" t="s">
        <v>101</v>
      </c>
      <c r="B11" s="5" t="s">
        <v>101</v>
      </c>
      <c r="C11" s="4">
        <v>2016</v>
      </c>
      <c r="D11" s="4">
        <v>2016</v>
      </c>
      <c r="E11" s="6" t="s">
        <v>149</v>
      </c>
      <c r="H11" s="6" t="s">
        <v>158</v>
      </c>
      <c r="I11">
        <f>Tabla_218075!A7</f>
        <v>4</v>
      </c>
      <c r="J11">
        <f>Tabla_218076!A7</f>
        <v>4</v>
      </c>
      <c r="K11" s="5" t="s">
        <v>179</v>
      </c>
      <c r="L11" s="5" t="s">
        <v>179</v>
      </c>
      <c r="O11" s="14">
        <f t="shared" si="0"/>
        <v>246027.30172413794</v>
      </c>
      <c r="P11" s="16">
        <v>285391.67</v>
      </c>
      <c r="S11" s="4" t="s">
        <v>180</v>
      </c>
      <c r="U11" s="4" t="s">
        <v>181</v>
      </c>
      <c r="V11" s="4" t="s">
        <v>182</v>
      </c>
      <c r="W11" s="14">
        <f t="shared" si="1"/>
        <v>114156.66800000001</v>
      </c>
      <c r="AB11" s="4" t="s">
        <v>183</v>
      </c>
      <c r="AC11" t="s">
        <v>111</v>
      </c>
      <c r="AD11">
        <f>Tabla_218074!A7</f>
        <v>4</v>
      </c>
      <c r="AE11" t="s">
        <v>114</v>
      </c>
      <c r="AF11">
        <f>Tabla_218077!A7</f>
        <v>4</v>
      </c>
      <c r="AL11" s="20">
        <v>43159</v>
      </c>
      <c r="AM11" s="5" t="s">
        <v>179</v>
      </c>
      <c r="AN11" s="4">
        <v>2016</v>
      </c>
      <c r="AO11" s="20">
        <v>43101</v>
      </c>
    </row>
    <row r="12" spans="1:42" ht="38.25">
      <c r="A12" s="4" t="s">
        <v>101</v>
      </c>
      <c r="B12" s="5" t="s">
        <v>101</v>
      </c>
      <c r="C12" s="4">
        <v>2016</v>
      </c>
      <c r="D12" s="4">
        <v>2016</v>
      </c>
      <c r="E12" s="6" t="s">
        <v>150</v>
      </c>
      <c r="H12" s="6" t="s">
        <v>159</v>
      </c>
      <c r="I12">
        <f>Tabla_218075!A8</f>
        <v>5</v>
      </c>
      <c r="J12">
        <f>Tabla_218076!A8</f>
        <v>5</v>
      </c>
      <c r="K12" s="5" t="s">
        <v>179</v>
      </c>
      <c r="L12" s="5" t="s">
        <v>179</v>
      </c>
      <c r="O12" s="14">
        <f t="shared" si="0"/>
        <v>162402.44827586209</v>
      </c>
      <c r="P12" s="16">
        <v>188386.84</v>
      </c>
      <c r="S12" s="4" t="s">
        <v>180</v>
      </c>
      <c r="U12" s="4" t="s">
        <v>181</v>
      </c>
      <c r="V12" s="4" t="s">
        <v>182</v>
      </c>
      <c r="W12" s="14">
        <f t="shared" si="1"/>
        <v>75354.736000000004</v>
      </c>
      <c r="AB12" s="4" t="s">
        <v>183</v>
      </c>
      <c r="AC12" t="s">
        <v>111</v>
      </c>
      <c r="AD12">
        <f>Tabla_218074!A8</f>
        <v>5</v>
      </c>
      <c r="AE12" t="s">
        <v>114</v>
      </c>
      <c r="AF12">
        <f>Tabla_218077!A8</f>
        <v>5</v>
      </c>
      <c r="AL12" s="20">
        <v>43159</v>
      </c>
      <c r="AM12" s="5" t="s">
        <v>179</v>
      </c>
      <c r="AN12" s="4">
        <v>2016</v>
      </c>
      <c r="AO12" s="20">
        <v>43101</v>
      </c>
    </row>
    <row r="13" spans="1:42" ht="30">
      <c r="A13" s="4" t="s">
        <v>101</v>
      </c>
      <c r="B13" s="5" t="s">
        <v>101</v>
      </c>
      <c r="C13" s="7">
        <v>2017</v>
      </c>
      <c r="D13" s="7">
        <v>2017</v>
      </c>
      <c r="E13" s="8" t="s">
        <v>151</v>
      </c>
      <c r="G13" s="21"/>
      <c r="H13" s="26" t="s">
        <v>186</v>
      </c>
      <c r="I13">
        <f>Tabla_218075!A9</f>
        <v>6</v>
      </c>
      <c r="J13">
        <f>Tabla_218076!A9</f>
        <v>6</v>
      </c>
      <c r="K13" s="5" t="s">
        <v>179</v>
      </c>
      <c r="L13" s="5" t="s">
        <v>179</v>
      </c>
      <c r="O13" s="14">
        <f t="shared" si="0"/>
        <v>187068.96551724139</v>
      </c>
      <c r="P13" s="17">
        <v>217000</v>
      </c>
      <c r="S13" s="4" t="s">
        <v>180</v>
      </c>
      <c r="U13" s="4" t="s">
        <v>181</v>
      </c>
      <c r="V13" s="4" t="s">
        <v>182</v>
      </c>
      <c r="W13" s="14">
        <f t="shared" si="1"/>
        <v>86800</v>
      </c>
      <c r="AB13" s="7" t="s">
        <v>184</v>
      </c>
      <c r="AC13" t="s">
        <v>110</v>
      </c>
      <c r="AD13">
        <f>Tabla_218074!A9</f>
        <v>6</v>
      </c>
      <c r="AE13" t="s">
        <v>114</v>
      </c>
      <c r="AF13">
        <f>Tabla_218077!A9</f>
        <v>6</v>
      </c>
      <c r="AL13" s="20">
        <v>43159</v>
      </c>
      <c r="AM13" s="5" t="s">
        <v>179</v>
      </c>
      <c r="AN13" s="7">
        <v>2017</v>
      </c>
      <c r="AO13" s="20">
        <v>43101</v>
      </c>
    </row>
    <row r="14" spans="1:42" ht="25.5">
      <c r="A14" s="4" t="s">
        <v>101</v>
      </c>
      <c r="B14" s="5" t="s">
        <v>101</v>
      </c>
      <c r="C14" s="7">
        <v>2017</v>
      </c>
      <c r="D14" s="7">
        <v>2017</v>
      </c>
      <c r="E14" s="9" t="s">
        <v>152</v>
      </c>
      <c r="H14" s="11" t="s">
        <v>187</v>
      </c>
      <c r="I14">
        <f>Tabla_218075!A10</f>
        <v>7</v>
      </c>
      <c r="J14">
        <f>Tabla_218076!A10</f>
        <v>7</v>
      </c>
      <c r="K14" s="5" t="s">
        <v>179</v>
      </c>
      <c r="L14" s="5" t="s">
        <v>179</v>
      </c>
      <c r="O14" s="14">
        <f t="shared" si="0"/>
        <v>165442.0775862069</v>
      </c>
      <c r="P14" s="18">
        <v>191912.81</v>
      </c>
      <c r="S14" s="4" t="s">
        <v>180</v>
      </c>
      <c r="U14" s="4" t="s">
        <v>181</v>
      </c>
      <c r="V14" s="4" t="s">
        <v>182</v>
      </c>
      <c r="W14" s="14">
        <f t="shared" si="1"/>
        <v>76765.123999999996</v>
      </c>
      <c r="AB14" s="7" t="s">
        <v>184</v>
      </c>
      <c r="AC14" t="s">
        <v>110</v>
      </c>
      <c r="AD14">
        <f>Tabla_218074!A10</f>
        <v>7</v>
      </c>
      <c r="AE14" t="s">
        <v>114</v>
      </c>
      <c r="AF14">
        <f>Tabla_218077!A10</f>
        <v>7</v>
      </c>
      <c r="AL14" s="20">
        <v>43159</v>
      </c>
      <c r="AM14" s="5" t="s">
        <v>179</v>
      </c>
      <c r="AN14" s="7">
        <v>2017</v>
      </c>
      <c r="AO14" s="20">
        <v>43101</v>
      </c>
    </row>
    <row r="15" spans="1:42" ht="45">
      <c r="A15" s="4" t="s">
        <v>101</v>
      </c>
      <c r="B15" s="5" t="s">
        <v>101</v>
      </c>
      <c r="C15" s="7">
        <v>2017</v>
      </c>
      <c r="D15" s="7">
        <v>2017</v>
      </c>
      <c r="E15" s="10" t="s">
        <v>153</v>
      </c>
      <c r="G15" s="21"/>
      <c r="H15" s="26" t="s">
        <v>188</v>
      </c>
      <c r="I15">
        <f>Tabla_218075!A11</f>
        <v>8</v>
      </c>
      <c r="J15">
        <f>Tabla_218076!A11</f>
        <v>8</v>
      </c>
      <c r="K15" s="5" t="s">
        <v>179</v>
      </c>
      <c r="L15" s="5" t="s">
        <v>179</v>
      </c>
      <c r="O15" s="14">
        <f t="shared" si="0"/>
        <v>201296.7327586207</v>
      </c>
      <c r="P15" s="18">
        <v>233504.21</v>
      </c>
      <c r="S15" s="4" t="s">
        <v>180</v>
      </c>
      <c r="U15" s="4" t="s">
        <v>181</v>
      </c>
      <c r="V15" s="4" t="s">
        <v>182</v>
      </c>
      <c r="W15" s="14">
        <f>P15*0.1</f>
        <v>23350.421000000002</v>
      </c>
      <c r="AB15" s="7" t="s">
        <v>183</v>
      </c>
      <c r="AC15" t="s">
        <v>111</v>
      </c>
      <c r="AD15">
        <f>Tabla_218074!A11</f>
        <v>8</v>
      </c>
      <c r="AE15" t="s">
        <v>114</v>
      </c>
      <c r="AF15">
        <f>Tabla_218077!A11</f>
        <v>8</v>
      </c>
      <c r="AL15" s="20">
        <v>43159</v>
      </c>
      <c r="AM15" s="5" t="s">
        <v>179</v>
      </c>
      <c r="AN15" s="7">
        <v>2017</v>
      </c>
      <c r="AO15" s="20">
        <v>43101</v>
      </c>
    </row>
    <row r="16" spans="1:42" ht="30">
      <c r="A16" s="4" t="s">
        <v>101</v>
      </c>
      <c r="B16" s="5" t="s">
        <v>101</v>
      </c>
      <c r="C16" s="7">
        <v>2017</v>
      </c>
      <c r="D16" s="7">
        <v>2017</v>
      </c>
      <c r="E16" s="10" t="s">
        <v>154</v>
      </c>
      <c r="G16" s="21"/>
      <c r="H16" s="26" t="s">
        <v>189</v>
      </c>
      <c r="I16">
        <f>Tabla_218075!A12</f>
        <v>9</v>
      </c>
      <c r="J16">
        <f>Tabla_218076!A12</f>
        <v>9</v>
      </c>
      <c r="K16" s="5" t="s">
        <v>179</v>
      </c>
      <c r="L16" s="5" t="s">
        <v>179</v>
      </c>
      <c r="O16" s="14">
        <f t="shared" si="0"/>
        <v>238575.05172413794</v>
      </c>
      <c r="P16" s="18">
        <v>276747.06</v>
      </c>
      <c r="S16" s="4" t="s">
        <v>180</v>
      </c>
      <c r="U16" s="4" t="s">
        <v>181</v>
      </c>
      <c r="V16" s="4" t="s">
        <v>182</v>
      </c>
      <c r="W16" s="14">
        <f>P16*0.1</f>
        <v>27674.706000000002</v>
      </c>
      <c r="AB16" s="7" t="s">
        <v>183</v>
      </c>
      <c r="AC16" t="s">
        <v>111</v>
      </c>
      <c r="AD16">
        <f>Tabla_218074!A12</f>
        <v>9</v>
      </c>
      <c r="AE16" t="s">
        <v>114</v>
      </c>
      <c r="AF16">
        <f>Tabla_218077!A12</f>
        <v>9</v>
      </c>
      <c r="AL16" s="20">
        <v>43159</v>
      </c>
      <c r="AM16" s="5" t="s">
        <v>179</v>
      </c>
      <c r="AN16" s="7">
        <v>2017</v>
      </c>
      <c r="AO16" s="20">
        <v>43101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: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>
      <c r="A4">
        <v>1</v>
      </c>
      <c r="B4" t="s">
        <v>160</v>
      </c>
      <c r="C4" t="s">
        <v>160</v>
      </c>
      <c r="D4" t="s">
        <v>161</v>
      </c>
      <c r="E4" t="s">
        <v>161</v>
      </c>
      <c r="F4">
        <v>0</v>
      </c>
    </row>
    <row r="5" spans="1:6">
      <c r="A5">
        <v>2</v>
      </c>
      <c r="B5" t="s">
        <v>160</v>
      </c>
      <c r="C5" t="s">
        <v>160</v>
      </c>
      <c r="D5" t="s">
        <v>161</v>
      </c>
      <c r="E5" t="s">
        <v>161</v>
      </c>
      <c r="F5">
        <v>0</v>
      </c>
    </row>
    <row r="6" spans="1:6">
      <c r="A6">
        <v>3</v>
      </c>
      <c r="B6" t="s">
        <v>160</v>
      </c>
      <c r="C6" t="s">
        <v>160</v>
      </c>
      <c r="D6" t="s">
        <v>161</v>
      </c>
      <c r="E6" t="s">
        <v>161</v>
      </c>
      <c r="F6">
        <v>0</v>
      </c>
    </row>
    <row r="7" spans="1:6">
      <c r="A7">
        <v>4</v>
      </c>
      <c r="B7" t="s">
        <v>160</v>
      </c>
      <c r="C7" t="s">
        <v>160</v>
      </c>
      <c r="D7" t="s">
        <v>161</v>
      </c>
      <c r="E7" t="s">
        <v>161</v>
      </c>
      <c r="F7">
        <v>0</v>
      </c>
    </row>
    <row r="8" spans="1:6">
      <c r="A8">
        <v>5</v>
      </c>
      <c r="B8" t="s">
        <v>160</v>
      </c>
      <c r="C8" t="s">
        <v>160</v>
      </c>
      <c r="D8" t="s">
        <v>161</v>
      </c>
      <c r="E8" t="s">
        <v>161</v>
      </c>
      <c r="F8">
        <v>0</v>
      </c>
    </row>
    <row r="9" spans="1:6">
      <c r="A9">
        <v>6</v>
      </c>
      <c r="B9" t="s">
        <v>160</v>
      </c>
      <c r="C9" t="s">
        <v>160</v>
      </c>
      <c r="D9" t="s">
        <v>161</v>
      </c>
      <c r="E9" t="s">
        <v>161</v>
      </c>
      <c r="F9">
        <v>0</v>
      </c>
    </row>
    <row r="10" spans="1:6">
      <c r="A10">
        <v>7</v>
      </c>
      <c r="B10" t="s">
        <v>160</v>
      </c>
      <c r="C10" t="s">
        <v>160</v>
      </c>
      <c r="D10" t="s">
        <v>161</v>
      </c>
      <c r="E10" t="s">
        <v>161</v>
      </c>
      <c r="F10">
        <v>0</v>
      </c>
    </row>
    <row r="11" spans="1:6">
      <c r="A11">
        <v>8</v>
      </c>
      <c r="B11" t="s">
        <v>160</v>
      </c>
      <c r="C11" t="s">
        <v>160</v>
      </c>
      <c r="D11" t="s">
        <v>161</v>
      </c>
      <c r="E11" t="s">
        <v>161</v>
      </c>
      <c r="F11">
        <v>0</v>
      </c>
    </row>
    <row r="12" spans="1:6">
      <c r="A12">
        <v>9</v>
      </c>
      <c r="B12" t="s">
        <v>160</v>
      </c>
      <c r="C12" t="s">
        <v>160</v>
      </c>
      <c r="D12" t="s">
        <v>161</v>
      </c>
      <c r="E12" t="s">
        <v>161</v>
      </c>
      <c r="F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A4" sqref="A4:E12"/>
    </sheetView>
  </sheetViews>
  <sheetFormatPr baseColWidth="10" defaultColWidth="9.140625" defaultRowHeight="15"/>
  <cols>
    <col min="1" max="1" width="3.42578125" bestFit="1" customWidth="1"/>
    <col min="2" max="2" width="21.85546875" bestFit="1" customWidth="1"/>
    <col min="3" max="3" width="17" bestFit="1" customWidth="1"/>
    <col min="4" max="4" width="19.140625" bestFit="1" customWidth="1"/>
    <col min="5" max="5" width="59.1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ht="15.75">
      <c r="A4">
        <v>1</v>
      </c>
      <c r="B4" s="12" t="s">
        <v>162</v>
      </c>
      <c r="C4" t="s">
        <v>163</v>
      </c>
      <c r="D4" t="s">
        <v>164</v>
      </c>
      <c r="E4" s="13" t="str">
        <f>UPPER("sistemas inmobiliarios y maquinaria crakter sa de c v")</f>
        <v>SISTEMAS INMOBILIARIOS Y MAQUINARIA CRAKTER SA DE C V</v>
      </c>
    </row>
    <row r="5" spans="1:5">
      <c r="A5">
        <v>2</v>
      </c>
      <c r="E5" s="13" t="str">
        <f>UPPER("Edificaciones y Proyectos Dresden S. A. de C.V.")</f>
        <v>EDIFICACIONES Y PROYECTOS DRESDEN S. A. DE C.V.</v>
      </c>
    </row>
    <row r="6" spans="1:5" ht="15.75">
      <c r="A6">
        <v>3</v>
      </c>
      <c r="B6" s="12" t="s">
        <v>165</v>
      </c>
      <c r="C6" t="s">
        <v>166</v>
      </c>
      <c r="D6" t="s">
        <v>167</v>
      </c>
      <c r="E6" s="13" t="s">
        <v>168</v>
      </c>
    </row>
    <row r="7" spans="1:5" ht="15.75">
      <c r="A7">
        <v>4</v>
      </c>
      <c r="B7" s="12"/>
      <c r="E7" s="13" t="str">
        <f>UPPER("Edificaciones SATIR  S. A. de C.V.")</f>
        <v>EDIFICACIONES SATIR  S. A. DE C.V.</v>
      </c>
    </row>
    <row r="8" spans="1:5" ht="15.75">
      <c r="A8">
        <v>5</v>
      </c>
      <c r="B8" s="12" t="s">
        <v>169</v>
      </c>
      <c r="C8" t="s">
        <v>170</v>
      </c>
      <c r="D8" t="s">
        <v>171</v>
      </c>
      <c r="E8" s="13" t="str">
        <f>UPPER("Karbim Construcciones S. A. de C.V.")</f>
        <v>KARBIM CONSTRUCCIONES S. A. DE C.V.</v>
      </c>
    </row>
    <row r="9" spans="1:5" ht="15.75">
      <c r="A9">
        <v>6</v>
      </c>
      <c r="B9" s="12" t="s">
        <v>172</v>
      </c>
      <c r="C9" t="s">
        <v>173</v>
      </c>
      <c r="D9" t="s">
        <v>174</v>
      </c>
      <c r="E9" s="10" t="s">
        <v>175</v>
      </c>
    </row>
    <row r="10" spans="1:5" ht="15.75">
      <c r="A10">
        <v>7</v>
      </c>
      <c r="B10" s="12" t="s">
        <v>172</v>
      </c>
      <c r="C10" t="s">
        <v>173</v>
      </c>
      <c r="D10" t="s">
        <v>174</v>
      </c>
      <c r="E10" s="10" t="s">
        <v>175</v>
      </c>
    </row>
    <row r="11" spans="1:5" ht="15.75">
      <c r="A11">
        <v>8</v>
      </c>
      <c r="B11" s="12" t="s">
        <v>176</v>
      </c>
      <c r="C11" t="s">
        <v>177</v>
      </c>
      <c r="D11" t="s">
        <v>163</v>
      </c>
      <c r="E11" s="10" t="s">
        <v>178</v>
      </c>
    </row>
    <row r="12" spans="1:5" ht="15.75">
      <c r="A12">
        <v>9</v>
      </c>
      <c r="B12" s="12" t="s">
        <v>176</v>
      </c>
      <c r="C12" t="s">
        <v>177</v>
      </c>
      <c r="D12" t="s">
        <v>163</v>
      </c>
      <c r="E12" s="10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"/>
  <sheetViews>
    <sheetView topLeftCell="A3" workbookViewId="0">
      <selection activeCell="AK10" sqref="AK10"/>
    </sheetView>
  </sheetViews>
  <sheetFormatPr baseColWidth="10" defaultColWidth="9.140625" defaultRowHeight="15"/>
  <cols>
    <col min="1" max="1" width="3.42578125" bestFit="1" customWidth="1"/>
    <col min="2" max="2" width="82.14062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9" hidden="1">
      <c r="B1" t="s">
        <v>8</v>
      </c>
      <c r="C1" t="s">
        <v>9</v>
      </c>
      <c r="D1" t="s">
        <v>8</v>
      </c>
      <c r="E1" t="s">
        <v>6</v>
      </c>
    </row>
    <row r="2" spans="1:9" hidden="1">
      <c r="B2" t="s">
        <v>130</v>
      </c>
      <c r="C2" t="s">
        <v>131</v>
      </c>
      <c r="D2" t="s">
        <v>132</v>
      </c>
      <c r="E2" t="s">
        <v>133</v>
      </c>
    </row>
    <row r="3" spans="1:9">
      <c r="A3" s="19" t="s">
        <v>120</v>
      </c>
      <c r="B3" s="19" t="s">
        <v>134</v>
      </c>
      <c r="C3" s="19" t="s">
        <v>135</v>
      </c>
      <c r="D3" s="19" t="s">
        <v>136</v>
      </c>
      <c r="E3" s="19" t="s">
        <v>137</v>
      </c>
    </row>
    <row r="4" spans="1:9">
      <c r="A4" s="5">
        <v>1</v>
      </c>
      <c r="B4" s="5" t="s">
        <v>155</v>
      </c>
      <c r="C4" s="5"/>
      <c r="D4" s="5" t="s">
        <v>160</v>
      </c>
      <c r="E4" s="5" t="s">
        <v>185</v>
      </c>
    </row>
    <row r="5" spans="1:9">
      <c r="A5" s="5">
        <v>2</v>
      </c>
      <c r="B5" s="5" t="s">
        <v>156</v>
      </c>
      <c r="C5" s="5"/>
      <c r="D5" s="5" t="s">
        <v>160</v>
      </c>
      <c r="E5" s="5" t="s">
        <v>185</v>
      </c>
    </row>
    <row r="6" spans="1:9">
      <c r="A6" s="5">
        <v>3</v>
      </c>
      <c r="B6" s="5" t="s">
        <v>157</v>
      </c>
      <c r="C6" s="5"/>
      <c r="D6" s="5" t="s">
        <v>160</v>
      </c>
      <c r="E6" s="5" t="s">
        <v>185</v>
      </c>
    </row>
    <row r="7" spans="1:9">
      <c r="A7" s="5">
        <v>4</v>
      </c>
      <c r="B7" s="5" t="s">
        <v>158</v>
      </c>
      <c r="C7" s="5"/>
      <c r="D7" s="5" t="s">
        <v>160</v>
      </c>
      <c r="E7" s="5" t="s">
        <v>185</v>
      </c>
    </row>
    <row r="8" spans="1:9">
      <c r="A8" s="5">
        <v>5</v>
      </c>
      <c r="B8" s="5" t="s">
        <v>159</v>
      </c>
      <c r="C8" s="5"/>
      <c r="D8" s="5" t="s">
        <v>160</v>
      </c>
      <c r="E8" s="5" t="s">
        <v>185</v>
      </c>
    </row>
    <row r="9" spans="1:9">
      <c r="A9" s="5">
        <v>6</v>
      </c>
      <c r="B9" s="5" t="str">
        <f>UPPER("banquetas en la calle morones prito y arturo b de la garza")</f>
        <v>BANQUETAS EN LA CALLE MORONES PRITO Y ARTURO B DE LA GARZA</v>
      </c>
      <c r="C9" s="5"/>
      <c r="D9" s="5" t="s">
        <v>160</v>
      </c>
      <c r="E9" s="5" t="s">
        <v>185</v>
      </c>
    </row>
    <row r="10" spans="1:9">
      <c r="A10" s="5">
        <v>7</v>
      </c>
      <c r="B10" s="5" t="str">
        <f>UPPER("banquetas en la calle morones prito y arturo b de la garza")</f>
        <v>BANQUETAS EN LA CALLE MORONES PRITO Y ARTURO B DE LA GARZA</v>
      </c>
      <c r="C10" s="5"/>
      <c r="D10" s="5" t="s">
        <v>160</v>
      </c>
      <c r="E10" s="5" t="s">
        <v>185</v>
      </c>
    </row>
    <row r="11" spans="1:9">
      <c r="A11" s="5">
        <v>8</v>
      </c>
      <c r="B11" s="5" t="str">
        <f>UPPER("alumbrado público y revestimiento de camino Labores Nuevas")</f>
        <v>ALUMBRADO PÚBLICO Y REVESTIMIENTO DE CAMINO LABORES NUEVAS</v>
      </c>
      <c r="C11" s="5"/>
      <c r="D11" s="5" t="s">
        <v>160</v>
      </c>
      <c r="E11" s="5" t="s">
        <v>185</v>
      </c>
    </row>
    <row r="12" spans="1:9">
      <c r="A12" s="5">
        <v>9</v>
      </c>
      <c r="B12" s="5" t="str">
        <f>UPPER("2 drenajes sanitarios y agua potable Col. Valle de los Duraznos")</f>
        <v>2 DRENAJES SANITARIOS Y AGUA POTABLE COL. VALLE DE LOS DURAZNOS</v>
      </c>
      <c r="C12" s="5"/>
      <c r="D12" s="5" t="s">
        <v>160</v>
      </c>
      <c r="E12" s="5" t="s">
        <v>185</v>
      </c>
    </row>
    <row r="13" spans="1:9" ht="135">
      <c r="G13" s="21"/>
      <c r="H13" s="26" t="s">
        <v>186</v>
      </c>
      <c r="I13">
        <f>Tabla_218075!A9</f>
        <v>6</v>
      </c>
    </row>
    <row r="14" spans="1:9">
      <c r="H14" s="25" t="s">
        <v>187</v>
      </c>
    </row>
    <row r="15" spans="1:9" ht="150">
      <c r="G15" s="21"/>
      <c r="H15" s="26" t="s">
        <v>188</v>
      </c>
    </row>
    <row r="16" spans="1:9" ht="180">
      <c r="G16" s="21"/>
      <c r="H16" s="26" t="s">
        <v>189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A4" sqref="A4:C12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>
      <c r="A4">
        <v>1</v>
      </c>
      <c r="B4" t="s">
        <v>160</v>
      </c>
      <c r="C4" t="s">
        <v>160</v>
      </c>
    </row>
    <row r="5" spans="1:5">
      <c r="A5">
        <v>2</v>
      </c>
      <c r="B5" t="s">
        <v>160</v>
      </c>
      <c r="C5" t="s">
        <v>160</v>
      </c>
    </row>
    <row r="6" spans="1:5">
      <c r="A6">
        <v>3</v>
      </c>
      <c r="B6" t="s">
        <v>160</v>
      </c>
      <c r="C6" t="s">
        <v>160</v>
      </c>
    </row>
    <row r="7" spans="1:5">
      <c r="A7">
        <v>4</v>
      </c>
      <c r="B7" t="s">
        <v>160</v>
      </c>
      <c r="C7" t="s">
        <v>160</v>
      </c>
    </row>
    <row r="8" spans="1:5">
      <c r="A8">
        <v>5</v>
      </c>
      <c r="B8" t="s">
        <v>160</v>
      </c>
      <c r="C8" t="s">
        <v>160</v>
      </c>
    </row>
    <row r="9" spans="1:5">
      <c r="A9">
        <v>6</v>
      </c>
      <c r="B9" t="s">
        <v>160</v>
      </c>
      <c r="C9" t="s">
        <v>160</v>
      </c>
    </row>
    <row r="10" spans="1:5">
      <c r="A10">
        <v>7</v>
      </c>
      <c r="B10" t="s">
        <v>160</v>
      </c>
      <c r="C10" t="s">
        <v>160</v>
      </c>
    </row>
    <row r="11" spans="1:5">
      <c r="A11">
        <v>8</v>
      </c>
      <c r="B11" t="s">
        <v>160</v>
      </c>
      <c r="C11" t="s">
        <v>160</v>
      </c>
    </row>
    <row r="12" spans="1:5">
      <c r="A12">
        <v>9</v>
      </c>
      <c r="B12" t="s">
        <v>160</v>
      </c>
      <c r="C1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2018-03-14T19:38:46Z</cp:lastPrinted>
  <dcterms:created xsi:type="dcterms:W3CDTF">2018-02-28T20:10:38Z</dcterms:created>
  <dcterms:modified xsi:type="dcterms:W3CDTF">2018-03-14T19:41:30Z</dcterms:modified>
</cp:coreProperties>
</file>