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3">Hidden_1_Tabla_218031!$A$1:$A$3</definedName>
    <definedName name="Hidden_1_Tabla_2180351">Hidden_1_Tabla_218035!$A$1:$A$3</definedName>
    <definedName name="Hidden_10">Hidden_1!$A$1:$A$4</definedName>
    <definedName name="Hidden_2_Tabla_2180353">Hidden_2_Tabla_218035!$A$1:$A$7</definedName>
    <definedName name="Hidden_21">Hidden_2!$A$1:$A$5</definedName>
    <definedName name="Hidden_333">Hidden_3!$A$1:$A$2</definedName>
  </definedNames>
  <calcPr calcId="125725"/>
</workbook>
</file>

<file path=xl/calcChain.xml><?xml version="1.0" encoding="utf-8"?>
<calcChain xmlns="http://schemas.openxmlformats.org/spreadsheetml/2006/main">
  <c r="E40" i="9"/>
  <c r="E26"/>
  <c r="E25"/>
  <c r="E8"/>
  <c r="E5"/>
  <c r="E40" i="5"/>
  <c r="E26"/>
  <c r="E25"/>
  <c r="E8"/>
  <c r="E5"/>
  <c r="B40" i="14"/>
  <c r="B39"/>
  <c r="B36"/>
  <c r="B32"/>
  <c r="B21"/>
  <c r="H44" i="1"/>
  <c r="H43"/>
  <c r="H40"/>
  <c r="H39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8"/>
  <c r="AF38"/>
  <c r="AF39"/>
  <c r="AF40"/>
  <c r="AF41"/>
  <c r="AF42"/>
  <c r="AF43"/>
  <c r="AF44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8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</calcChain>
</file>

<file path=xl/sharedStrings.xml><?xml version="1.0" encoding="utf-8"?>
<sst xmlns="http://schemas.openxmlformats.org/spreadsheetml/2006/main" count="1386" uniqueCount="381">
  <si>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</si>
  <si>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</si>
  <si>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</si>
  <si>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</si>
  <si>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</si>
  <si>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</si>
  <si>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</si>
  <si>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</si>
  <si>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</si>
  <si>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</si>
  <si>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</si>
  <si>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</si>
  <si>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</si>
  <si>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</si>
  <si>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</si>
  <si>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</si>
  <si>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</si>
  <si>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</si>
  <si>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</si>
  <si>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</si>
  <si>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</si>
  <si>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</si>
  <si>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</si>
  <si>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</si>
  <si>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</si>
  <si>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</si>
  <si>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</si>
  <si>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</si>
  <si>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</si>
  <si>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</si>
  <si>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</si>
  <si>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</si>
  <si>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</si>
  <si>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</si>
  <si>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</si>
  <si>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</si>
  <si>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</si>
  <si>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</si>
  <si>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</si>
  <si>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</si>
  <si>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</si>
  <si>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</si>
  <si>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</si>
  <si>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</si>
  <si>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</si>
  <si>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</si>
  <si>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</si>
  <si>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</si>
  <si>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</si>
  <si>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</si>
  <si>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</si>
  <si>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</si>
  <si>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</si>
  <si>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</si>
  <si>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</si>
  <si>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</si>
  <si>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</si>
  <si>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</si>
  <si>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</si>
  <si>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</si>
  <si>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</si>
  <si>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</si>
  <si>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</si>
  <si>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</si>
  <si>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</si>
  <si>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</si>
  <si>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</si>
  <si>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</si>
  <si>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</si>
  <si>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</si>
  <si>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</si>
  <si>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</si>
  <si>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</si>
  <si>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</si>
  <si>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</si>
  <si>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</si>
  <si>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</si>
  <si>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</si>
  <si>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</si>
  <si>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</si>
  <si>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</si>
  <si>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</si>
  <si>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</si>
  <si>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</si>
  <si>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</si>
  <si>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</si>
  <si>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</si>
  <si>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</si>
  <si>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</si>
  <si>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</si>
  <si>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</si>
  <si>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</si>
  <si>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</si>
  <si>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</si>
  <si>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</si>
  <si>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</si>
  <si>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</si>
  <si>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</si>
  <si>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</si>
  <si>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</si>
  <si>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</si>
  <si>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</si>
  <si>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</si>
  <si>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</si>
  <si>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</si>
  <si>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</si>
  <si>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</si>
  <si>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Tabla_218032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</si>
  <si>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</si>
  <si>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</si>
  <si>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</si>
  <si>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</si>
  <si>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</si>
  <si>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</si>
  <si>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</si>
  <si>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</si>
  <si>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</si>
  <si>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</si>
  <si>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</si>
  <si>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</si>
  <si>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</si>
  <si>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</si>
  <si>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</si>
  <si>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</si>
  <si>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</si>
  <si>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</si>
  <si>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</si>
  <si>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</si>
  <si>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</si>
  <si>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</si>
  <si>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</si>
  <si>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</si>
  <si>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</si>
  <si>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</si>
  <si>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</si>
  <si>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</si>
  <si>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</si>
  <si>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</si>
  <si>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</si>
  <si>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</si>
  <si>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</si>
  <si>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</si>
  <si>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</si>
  <si>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</si>
  <si>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</si>
  <si>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</si>
  <si>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</si>
  <si>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</si>
  <si>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</si>
  <si>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</si>
  <si>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</si>
  <si>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</si>
  <si>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</si>
  <si>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</si>
  <si>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</si>
  <si>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</si>
  <si>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</si>
  <si>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</si>
  <si>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</si>
  <si>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</si>
  <si>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</si>
  <si>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</si>
  <si>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</si>
  <si>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</si>
  <si>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</si>
  <si>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</si>
  <si>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</si>
  <si>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</si>
  <si>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</si>
  <si>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</si>
  <si>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</si>
  <si>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</si>
  <si>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</si>
  <si>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</si>
  <si>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</si>
  <si>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</si>
  <si>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</si>
  <si>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</si>
  <si>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</si>
  <si>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</si>
  <si>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</si>
  <si>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</si>
  <si>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</si>
  <si>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</si>
  <si>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</si>
  <si>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</si>
  <si>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</si>
  <si>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</si>
  <si>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</si>
  <si>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</si>
  <si>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</si>
  <si>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</si>
  <si>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</si>
  <si>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</si>
  <si>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</si>
  <si>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</si>
  <si>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</si>
  <si>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</si>
  <si>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</si>
  <si>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MA-FORTALECE-001/2016</t>
  </si>
  <si>
    <t>LO-819004994-E1</t>
  </si>
  <si>
    <t>MA-FDM-001/2016</t>
  </si>
  <si>
    <t>MA-FDM-002/2016</t>
  </si>
  <si>
    <t>MA-FIII-004/2016</t>
  </si>
  <si>
    <t>MA-FIII-007/2016</t>
  </si>
  <si>
    <t>MA-SEDATU-001/2016</t>
  </si>
  <si>
    <t>MA-PDR-001/2017</t>
  </si>
  <si>
    <t>MA-PDR-002/2017</t>
  </si>
  <si>
    <t>MA-PDR-003/2017</t>
  </si>
  <si>
    <t>MA-PDR-004/2017</t>
  </si>
  <si>
    <t>MA-PDR-005/2017</t>
  </si>
  <si>
    <t>MA-PDR-006/2017</t>
  </si>
  <si>
    <t>MA-PDR-007/2017</t>
  </si>
  <si>
    <t>MA-PDR-008/2017</t>
  </si>
  <si>
    <t>MA-FORTALECE-001/2017</t>
  </si>
  <si>
    <t>MA-FORTALECE-002/2017</t>
  </si>
  <si>
    <t>MA-FORTALECE-003/2017</t>
  </si>
  <si>
    <t>MA-FORTALECE-004/2017</t>
  </si>
  <si>
    <t>MA-FORTALECE-005/2017</t>
  </si>
  <si>
    <t>MA-FORTALECE-006/2017</t>
  </si>
  <si>
    <t>MA-FII-001/2017</t>
  </si>
  <si>
    <t>MA-FII-002/2017</t>
  </si>
  <si>
    <t>MA-FII-003/2017</t>
  </si>
  <si>
    <t>MA-FII-004/2017</t>
  </si>
  <si>
    <t>MA-FII-005/2017</t>
  </si>
  <si>
    <t>MA-FII-006/2017</t>
  </si>
  <si>
    <t>PAVIMENTACION DE LA C. JUAN N. SALAZAR, COL. BERNARDO FLORES Y V. CARRANZA, COMUNIDAD LOS SABINOS</t>
  </si>
  <si>
    <t>COLOCACION Y SUMINISTRO DE LAMPARAS LED EN DIVERSAS UBICACIONES DEL MUNICIPIO</t>
  </si>
  <si>
    <t>CONSTRUCCION DE BANQUETAS EN LAS C. SIMON BOLIVAR, V. CARRANZA Y RECARPETEO EN LA PRIV. MORELOS</t>
  </si>
  <si>
    <t>PAVIMENTACION Y RECARPETEO EN LA CALLE LERDO DE TEJADA Y LIBERTAD</t>
  </si>
  <si>
    <t>MEJORAMIENTO DE VIVIENDAS EN SU SEGUNDA ETAPA</t>
  </si>
  <si>
    <t>MEJORAMIENTO DE VIVIENDAS EN SU TERCERA ETAPA</t>
  </si>
  <si>
    <t>PLAZA COL. BERNARDO FLORES</t>
  </si>
  <si>
    <t>PAVIMENTACIÓN EN CALLE PRIV. UNION ENTRE BUSTAMANTE Y TOPE DE CALLE, COL. LUIS DONALDO COLOSIO</t>
  </si>
  <si>
    <t>PAVIMENTACIÓN EN CALLE IGNACIO MORONES PRIETO ENTRE ALFONSO MARTINEZ DOMINGUEZ Y DR. ANGEL MARTINES, COL. SOCRATES RIZZO</t>
  </si>
  <si>
    <t>PAVIMENTACIÓN EN CALLE ARTURO B. DE LA GARZA ENTRE ALFONSO MARTINEZ DOMINGUEZ Y DR. ANGEL MARTINES, COL. SOCRATES RIZZO</t>
  </si>
  <si>
    <t>PAVIMENTACIÓN EN CALLE SIN NOMBRE ENTRE GRAL. EMILIANO ZAPATA y GENERAL LAZARO CARDENAS Y PAVIMENTACIÓN DE CALLE GENERAL LAZAR CARDENAS, TRAMO ENTRE CALLE SIN NOMBRE Y MORELOS"</t>
  </si>
  <si>
    <t>PAVIMENTACIÓN EN CALLE HIDALGO ENTRE DRA. JUANA ZAPATA Y GRAL. EMILIANO ZAPATA EN LA COLONIA BUENA VISTA</t>
  </si>
  <si>
    <t>PAVIMENTACION DE LA CALLE UNION, ENTRE PRIV. UNION Y TOPE DE CALLE EN LA COLONIA LUIS DONALDO COLOSIO</t>
  </si>
  <si>
    <t>PAVIMENTACIÓN EN CALLE 20 DE NOVIEMBRE ENTRE ZUAZUA Y TOPE DE CALLE</t>
  </si>
  <si>
    <t>PAVIMENTACION EN LA CALLE ROBERTO AGUIRRE</t>
  </si>
  <si>
    <t>PLAZA DE LOS JOVENES 2DA ETAPA</t>
  </si>
  <si>
    <t>CONSTRUCCION DE PLAZA bernardo flores</t>
  </si>
  <si>
    <t>banquetas en la calle morones prito y arturo b de la garza</t>
  </si>
  <si>
    <t>PAVIMENTACION EN TRAMOS AISLADOS EN LA CALLE FRANCISCO I MADERO EN LA COLONIA CENTRO</t>
  </si>
  <si>
    <t>RECONSTRUCCION DE TRAMOS AISLADOS EN CALLE DR. RAMON FLORES</t>
  </si>
  <si>
    <t>REHABILITACION DE LA CALLE ERNESTO B. MARROQUIN</t>
  </si>
  <si>
    <t>PAVIMENTACION DE LA CALLE FERNANDO AMILPA ENTRE C. RAMON FLORES Y VICENTE LOMBARDO EN LA COLONIA RAUL CABALLERO</t>
  </si>
  <si>
    <t>PAVIMENTACION DE LA CALLE EDUARDO LIVAS VILLARREAL ENTRE C. DR. ANGEL MARTINEZ Y TOPE DE CALLE, EN LA COLONIA RAUL CABALLERO</t>
  </si>
  <si>
    <t>PAVIMENTACION DE LA CALLE JOSE C. VIVANCOS EN LA COLONIA SOCRATES RIZZO</t>
  </si>
  <si>
    <t>PAVIMENTACION DE LA CALLE DEMOCRACIA ENTRE F. LOZANO Y TOPE DE CALLE Y CONSTRUCCION DE PUENTE PEATONAL EN LA COLONIA LUIS DONALDO COLOSIO</t>
  </si>
  <si>
    <t>PAVIMENTACION DE LA CALLE SALVADOR DIAZ MIRON, ENTRE JUAN N. SALAZAR E IGNACIO COMONFORT EN LA COLONIA BERNARDO FLORES</t>
  </si>
  <si>
    <t>CONSTRUCCION DE PUENTE VEHICULAR EN CALLE JOSE C. VIVANCOS, EN LA COLONIA SOCRATES RIZZO</t>
  </si>
  <si>
    <t>REHABILITACION DE PLAZA MARIANO ESCOBEDO</t>
  </si>
  <si>
    <t>banquetas en la calle ernesto b marroquin</t>
  </si>
  <si>
    <t>PAVIMENTACIÓN, ELECTRIFICACIÓN Y CONSTRUCCIÓN DE BANQUETAS DE LA CALLE PABLO QUIROGA ENTRE JORGE A. TREVIÑO Y GONZALO SALAZAR, COL. LOS ÁLAMOS</t>
  </si>
  <si>
    <t>CONSTRUCCIÓN DE DORMITORIOS, BAÑOS, TECHOS DE LÁMINA Y BIODIGESTOR. BUENA VISTA, LOS SABINOS Y LA PAZ</t>
  </si>
  <si>
    <t>RED DE AGUA POTABLE EN BARRERAS</t>
  </si>
  <si>
    <t>CONSTRUCCIÓN Y DIRECCIÓN DE OBRA AM S.A. DE C.V.</t>
  </si>
  <si>
    <t>SERVICIOS ROBGA, S. A. DE C. V.</t>
  </si>
  <si>
    <t xml:space="preserve">BUFETTE DE OBRAS, SERVICIOS Y SUMINISTROS, S. A. DE C. V.  </t>
  </si>
  <si>
    <t>CONSTRUCCIONES GARCÍA GARZA, S. A. DE C. V.</t>
  </si>
  <si>
    <t>SERVICIOS INDUSTRIALES DMX S. A. DE C. V.</t>
  </si>
  <si>
    <t xml:space="preserve">SERVICIOS ROBGA, S.A. DE C.V. </t>
  </si>
  <si>
    <t>INFRAESTRUCTURA Y CONSTRUCCIONES GARCÍA, S. A. DE C. V.</t>
  </si>
  <si>
    <t xml:space="preserve">BLOCK Y CONSTRUCTORES, S.A. DE C.V. </t>
  </si>
  <si>
    <t>JH CONSTRUCCIONES Y COMERCIALIZADORA SA DE CV</t>
  </si>
  <si>
    <t>CONSTRUCTORA CRISTERNA, S.A. DE C.V.</t>
  </si>
  <si>
    <t>EXCAVACIONES Y PAVIMENTOS PAG, S.A. DE C.V.</t>
  </si>
  <si>
    <t>INNOVADORA DE ACERO, S.A. DE C.V.</t>
  </si>
  <si>
    <t>ARQUITECTURA Y DISEÑO APLICADO, S.A. DE C.V.</t>
  </si>
  <si>
    <t>HECTOR PIÑA</t>
  </si>
  <si>
    <t>REGIO MANENIMIENTO</t>
  </si>
  <si>
    <t>NO DATO</t>
  </si>
  <si>
    <t xml:space="preserve">NO DATO </t>
  </si>
  <si>
    <t>Secretaría de Obras Públicas</t>
  </si>
  <si>
    <t>mx</t>
  </si>
  <si>
    <t>cheque</t>
  </si>
  <si>
    <t>PAVIMENTACIÓN, ELECTRIFICACIÓN Y CONSTRUCCIÓN DE BANQUETAS DE LA CALLE JIMÉNEZ ENTRE BUSTAMANTE Y 15 DE MAYO, SECC. BENITO JUÁREZ.</t>
  </si>
  <si>
    <t>PAVIMENTACION</t>
  </si>
  <si>
    <t>PAVIMENTACIÓN Y RECARPETEO</t>
  </si>
  <si>
    <t>PAVIMENTACIÓN</t>
  </si>
  <si>
    <t>CONSTRUCCIÓN DE PLAZA</t>
  </si>
  <si>
    <t>BANQUETAS</t>
  </si>
  <si>
    <t>PAVIMENTACIÓN EN TRAMOS AISLADOS</t>
  </si>
  <si>
    <t>RECONSTRUCCIÓN DE TRAMOS AISLADOS</t>
  </si>
  <si>
    <t>CONSTRUCCIÓN DE PUENTE VEHICULAR</t>
  </si>
  <si>
    <t>REHABILITACIÓN DE PLAZA</t>
  </si>
  <si>
    <t>PAVIMENTACIÓN, ELECTRIFICACIÓN Y CONSTRUCCIÓN DE BANQUETAS</t>
  </si>
  <si>
    <t>ALUMBRADO PÚBLICO Y REVESTIMIENTO DE CAMINO</t>
  </si>
  <si>
    <t>2 DRENAJES SANITARIOS Y AGUA POTABLE</t>
  </si>
  <si>
    <t>CONSTRUCCIÓN DE DORMITORIOS, BAÑOS, TECHOS DE LÁMINA Y BIODIGESTOR</t>
  </si>
  <si>
    <t>RED DE AGUA POTABLE</t>
  </si>
  <si>
    <t>DORMITORIOS, BAÑOS Y LOSA</t>
  </si>
  <si>
    <t>CONTRUCCIÓN DE DORMITORIOS, BAÑOS, COCINA Y PISO FIRME</t>
  </si>
  <si>
    <t>CALLE JUAN N. SALAZAR, COL. BERNARDO FLORES Y V. CARRANZA, COMUNIDAD LOS SABINOS</t>
  </si>
  <si>
    <t>EN DIVERSAS UBICACIONES DEL MUNICIPIO</t>
  </si>
  <si>
    <t>CALLE SIMON BOLIVAR, V. CARRANZA Y EN LA PRIV. MORELOS</t>
  </si>
  <si>
    <t>CONSTRUCCIÓN DE BANQUETAS Y RECARPETEO</t>
  </si>
  <si>
    <t>COLOCACIÓN Y SUMINISTRO DE LÁMPARAS LED</t>
  </si>
  <si>
    <t>CALLE LERDO DE TEJADA Y LIBERTAD</t>
  </si>
  <si>
    <t>MEJORAMIENTO DE VIVIENDAS SEGUNDA ETAPA</t>
  </si>
  <si>
    <t>MEJORAMIENTO DE VIVIENDAS TERCERA ETAPA</t>
  </si>
  <si>
    <t>CALLE PRIV. UNION ENTRE BUSTAMANTE Y COL. LUIS DONALDO COLOSIO</t>
  </si>
  <si>
    <t>PAVIMENTACIÓN Y TOPE DE CALLE</t>
  </si>
  <si>
    <t>CALLE IGNACIO MORONES PRIETO ENTRE ALFONSO MARTINEZ DOMINGUEZ Y DR. ANGEL MARTINES, COL. SOCRATES RIZZO</t>
  </si>
  <si>
    <t>CALLE ARTURO B. DE LA GARZA ENTRE ALFONSO MARTINEZ DOMINGUEZ Y DR. ANGEL MARTINES, COL. SOCRATES RIZZO</t>
  </si>
  <si>
    <t>CALLE SIN NOMBRE ENTRE GRAL. EMILIANO ZAPATA y GENERAL LAZARO CARDENAS Y CALLE GENERAL LAZAR CARDENAS, TRAMO ENTRE CALLE SIN NOMBRE Y MORELOS"</t>
  </si>
  <si>
    <t>CALLE HIDALGO ENTRE DRA. JUANA ZAPATA Y GRAL. EMILIANO ZAPATA EN LA COLONIA BUENA VISTA</t>
  </si>
  <si>
    <t>CALLE UNION, ENTRE PRIV. UNION Y TOPE DE CALLE EN LA COLONIA LUIS DONALDO COLOSIO</t>
  </si>
  <si>
    <t>CALLE 20 DE NOVIEMBRE ENTRE ZUAZUA</t>
  </si>
  <si>
    <t>CALLE ROBERTO AGUIRRE</t>
  </si>
  <si>
    <t>COLONIA BERNARDO FLORES</t>
  </si>
  <si>
    <t>CALLE FRANCISCO I MADERO EN LA COLONIA CENTRO</t>
  </si>
  <si>
    <t>CALLE DR. RAMON FLORES</t>
  </si>
  <si>
    <t>CALLE ERNESTO B. MARROQUIN</t>
  </si>
  <si>
    <t>REHABILITACIÓN DE CALLE</t>
  </si>
  <si>
    <t>CALLE FERNANDO AMILPA ENTRE C. RAMON FLORES Y VICENTE LOMBARDO EN LA COLONIA RAUL CABALLERO</t>
  </si>
  <si>
    <t>CALLE EDUARDO LIVAS VILLARREAL ENTRE C. DR. ANGEL MARTINEZ Y COLONIA RAUL CABALLERO</t>
  </si>
  <si>
    <t>CALLE JOSE C. VIVANCOS EN LA COLONIA SOCRATES RIZZO</t>
  </si>
  <si>
    <t>CALLE DEMOCRACIA ENTRE F. LOZANO, COLONIA LUIS DONALDO COLOSIO</t>
  </si>
  <si>
    <t>PAVIMENTACIÓN, TOPE DE CALLE Y CONSTRUCCIÓN DE PUENTE PEATONAL</t>
  </si>
  <si>
    <t>CALLE SALVADOR DIAZ MIRON, ENTRE JUAN N. SALAZAR E IGNACIO COMONFORT EN LA COLONIA BERNARDO FLORES</t>
  </si>
  <si>
    <t>CALLE JOSE C. VIVANCOS, EN LA COLONIA SOCRATES RIZZO</t>
  </si>
  <si>
    <t>PLAZA MARIANO ESCOBEDO</t>
  </si>
  <si>
    <t>CALLE JIMÉNEZ ENTRE BUSTAMANTE Y 15 DE MAYO, SECC. BENITO JUÁREZ.</t>
  </si>
  <si>
    <t>CALLE PABLO QUIROGA ENTRE JORGE A. TREVIÑO Y GONZALO SALAZAR, COL. LOS ÁLAMOS</t>
  </si>
  <si>
    <t>LABORES NUEVAS</t>
  </si>
  <si>
    <t>COLONIA BUENA VISTA, LOS SABINOS Y LA PAZ</t>
  </si>
  <si>
    <t>COMUNIDAD BARRERAS</t>
  </si>
  <si>
    <r>
      <t>REALIA CONSTRUCCIONES, S.A. DE C.V.</t>
    </r>
    <r>
      <rPr>
        <sz val="10"/>
        <color indexed="8"/>
        <rFont val="Calibri"/>
        <family val="2"/>
        <scheme val="minor"/>
      </rPr>
      <t xml:space="preserve">  </t>
    </r>
  </si>
  <si>
    <t>MIRANDA</t>
  </si>
  <si>
    <t>SALAS</t>
  </si>
  <si>
    <t xml:space="preserve">ROBLEDO </t>
  </si>
  <si>
    <t>CHAVARRIA</t>
  </si>
  <si>
    <t>ALVARADO</t>
  </si>
  <si>
    <t>GUERRERO</t>
  </si>
  <si>
    <t>GARCÍA</t>
  </si>
  <si>
    <t>CANTÚ</t>
  </si>
  <si>
    <t>QUINTANILLA</t>
  </si>
  <si>
    <t>GARZA</t>
  </si>
  <si>
    <t>SALAZAR</t>
  </si>
  <si>
    <t>RANGEL</t>
  </si>
  <si>
    <t>DURAN</t>
  </si>
  <si>
    <t>CASTILLO</t>
  </si>
  <si>
    <t>ROMAN</t>
  </si>
  <si>
    <t>PALOMO</t>
  </si>
  <si>
    <t>DELGADO</t>
  </si>
  <si>
    <t>FONSECA</t>
  </si>
  <si>
    <t>GUTIÉRREZ</t>
  </si>
  <si>
    <t>SUÁREZ</t>
  </si>
  <si>
    <t>RAMOS</t>
  </si>
  <si>
    <t>MEDELLIN</t>
  </si>
  <si>
    <t>MARTÍNEZ</t>
  </si>
  <si>
    <t>PIÑA</t>
  </si>
  <si>
    <t>BUENO</t>
  </si>
  <si>
    <t>BARRERA</t>
  </si>
  <si>
    <t>JUÁREZ</t>
  </si>
  <si>
    <t>RUIZ</t>
  </si>
  <si>
    <t>LIC. JESÚS ALBERTO</t>
  </si>
  <si>
    <t>ING. MARCOS ANTONIO</t>
  </si>
  <si>
    <t>ING. JORGE ALEJANDRO</t>
  </si>
  <si>
    <t>ING. FELIPE DE JESÚS</t>
  </si>
  <si>
    <t>ING. GERÓNIMO A.</t>
  </si>
  <si>
    <t>ING. ADOLFO</t>
  </si>
  <si>
    <t xml:space="preserve">LIC. MIGUEL ANGEL </t>
  </si>
  <si>
    <t xml:space="preserve">ING. MARCOS ANTONIO </t>
  </si>
  <si>
    <t>LIC. AARON ALEJANDRO</t>
  </si>
  <si>
    <t>MARIA DEL SOCORRO</t>
  </si>
  <si>
    <t xml:space="preserve">ING. JORGE ALEJANDRO </t>
  </si>
  <si>
    <t>SR. ESTEBAN</t>
  </si>
  <si>
    <t>C. ALBERTO ANTONIO</t>
  </si>
  <si>
    <t>EUSEBIO</t>
  </si>
  <si>
    <t xml:space="preserve">ING. MANUEL </t>
  </si>
  <si>
    <t>ING. MANUEL</t>
  </si>
  <si>
    <t xml:space="preserve">ARQ. ELOY </t>
  </si>
  <si>
    <t>HECTOR</t>
  </si>
  <si>
    <t>SERGIO</t>
  </si>
  <si>
    <t>ARQ. ELOY</t>
  </si>
  <si>
    <t>Sr. Diego</t>
  </si>
  <si>
    <r>
      <t>REALIA CONSTRUCCIONES, S.A. DE C.V.</t>
    </r>
    <r>
      <rPr>
        <sz val="11"/>
        <color indexed="8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</si>
</sst>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6" fillId="0" borderId="0" xfId="0" applyFont="1" applyBorder="1" applyProtection="1"/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2" fontId="6" fillId="0" borderId="0" xfId="0" applyNumberFormat="1" applyFont="1" applyBorder="1" applyAlignment="1" applyProtection="1">
      <alignment horizontal="right"/>
    </xf>
    <xf numFmtId="2" fontId="7" fillId="5" borderId="0" xfId="1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14" fontId="0" fillId="0" borderId="0" xfId="0" applyNumberFormat="1"/>
    <xf numFmtId="0" fontId="10" fillId="3" borderId="0" xfId="0" applyFont="1" applyFill="1" applyBorder="1" applyAlignment="1">
      <alignment wrapText="1"/>
    </xf>
    <xf numFmtId="0" fontId="11" fillId="0" borderId="0" xfId="0" applyFont="1" applyBorder="1" applyAlignment="1">
      <alignment horizontal="justify" vertical="center" wrapText="1"/>
    </xf>
    <xf numFmtId="0" fontId="7" fillId="5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3" borderId="0" xfId="0" applyFont="1" applyFill="1" applyBorder="1"/>
    <xf numFmtId="0" fontId="12" fillId="0" borderId="0" xfId="0" applyFont="1"/>
    <xf numFmtId="0" fontId="1" fillId="0" borderId="0" xfId="0" applyFont="1" applyBorder="1" applyAlignment="1">
      <alignment horizontal="left" vertical="center" wrapText="1"/>
    </xf>
    <xf numFmtId="0" fontId="12" fillId="6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topLeftCell="A2" workbookViewId="0">
      <selection activeCell="AS44" sqref="AS44"/>
    </sheetView>
  </sheetViews>
  <sheetFormatPr baseColWidth="10" defaultColWidth="9.140625" defaultRowHeight="15"/>
  <cols>
    <col min="1" max="1" width="37.42578125" bestFit="1" customWidth="1"/>
    <col min="2" max="2" width="12.140625" bestFit="1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5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39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26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4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4" t="s">
        <v>80</v>
      </c>
      <c r="T7" s="4" t="s">
        <v>81</v>
      </c>
      <c r="U7" s="2" t="s">
        <v>82</v>
      </c>
      <c r="V7" s="2" t="s">
        <v>83</v>
      </c>
      <c r="W7" s="4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38.25">
      <c r="A8" t="s">
        <v>110</v>
      </c>
      <c r="B8" t="s">
        <v>113</v>
      </c>
      <c r="C8" s="5">
        <v>2016</v>
      </c>
      <c r="D8" s="5">
        <v>2016</v>
      </c>
      <c r="E8" s="7" t="s">
        <v>199</v>
      </c>
      <c r="H8" s="24" t="s">
        <v>226</v>
      </c>
      <c r="I8">
        <f>Tabla_218027!A4</f>
        <v>1</v>
      </c>
      <c r="J8">
        <f>Tabla_218028!A4</f>
        <v>1</v>
      </c>
      <c r="K8">
        <f>Tabla_218029!A4</f>
        <v>1</v>
      </c>
      <c r="M8">
        <f>Tabla_218030!A4</f>
        <v>1</v>
      </c>
      <c r="N8" t="s">
        <v>275</v>
      </c>
      <c r="O8" t="s">
        <v>275</v>
      </c>
      <c r="S8" s="13">
        <f>T8/1.16</f>
        <v>1680400.0431034483</v>
      </c>
      <c r="T8" s="14">
        <v>1949264.05</v>
      </c>
      <c r="W8" s="5" t="s">
        <v>276</v>
      </c>
      <c r="Y8" t="s">
        <v>277</v>
      </c>
      <c r="AE8" t="s">
        <v>107</v>
      </c>
      <c r="AF8">
        <f>Tabla_218035!A4</f>
        <v>1</v>
      </c>
      <c r="AG8">
        <f>Tabla_218031!A4</f>
        <v>1</v>
      </c>
      <c r="AH8" t="s">
        <v>119</v>
      </c>
      <c r="AI8" t="s">
        <v>108</v>
      </c>
      <c r="AO8" s="21">
        <v>43160</v>
      </c>
      <c r="AP8" s="3" t="s">
        <v>275</v>
      </c>
      <c r="AQ8" s="5">
        <v>2016</v>
      </c>
      <c r="AR8" s="21">
        <v>43101</v>
      </c>
    </row>
    <row r="9" spans="1:45" ht="38.25">
      <c r="A9" t="s">
        <v>110</v>
      </c>
      <c r="B9" t="s">
        <v>113</v>
      </c>
      <c r="C9" s="5">
        <v>2016</v>
      </c>
      <c r="D9" s="5">
        <v>2016</v>
      </c>
      <c r="E9" s="7" t="s">
        <v>200</v>
      </c>
      <c r="H9" s="24" t="s">
        <v>227</v>
      </c>
      <c r="I9">
        <f>Tabla_218027!A5</f>
        <v>2</v>
      </c>
      <c r="J9">
        <f>Tabla_218028!A5</f>
        <v>2</v>
      </c>
      <c r="K9">
        <f>Tabla_218029!A5</f>
        <v>2</v>
      </c>
      <c r="M9">
        <f>Tabla_218030!A5</f>
        <v>2</v>
      </c>
      <c r="N9" t="s">
        <v>275</v>
      </c>
      <c r="O9" t="s">
        <v>275</v>
      </c>
      <c r="S9" s="13">
        <f t="shared" ref="S9:S44" si="0">T9/1.16</f>
        <v>1702500.0000000002</v>
      </c>
      <c r="T9" s="15">
        <v>1974900</v>
      </c>
      <c r="W9" s="5" t="s">
        <v>276</v>
      </c>
      <c r="Y9" t="s">
        <v>277</v>
      </c>
      <c r="AF9" s="3">
        <f>Tabla_218035!A5</f>
        <v>2</v>
      </c>
      <c r="AG9" s="3">
        <f>Tabla_218031!A5</f>
        <v>2</v>
      </c>
      <c r="AH9" s="3" t="s">
        <v>119</v>
      </c>
      <c r="AO9" s="21">
        <v>43160</v>
      </c>
      <c r="AP9" s="3" t="s">
        <v>275</v>
      </c>
      <c r="AQ9" s="5">
        <v>2016</v>
      </c>
      <c r="AR9" s="21">
        <v>43101</v>
      </c>
    </row>
    <row r="10" spans="1:45" ht="38.25">
      <c r="A10" t="s">
        <v>110</v>
      </c>
      <c r="B10" t="s">
        <v>113</v>
      </c>
      <c r="C10" s="5">
        <v>2016</v>
      </c>
      <c r="D10" s="5">
        <v>2016</v>
      </c>
      <c r="E10" s="7" t="s">
        <v>201</v>
      </c>
      <c r="H10" s="24" t="s">
        <v>228</v>
      </c>
      <c r="I10">
        <f>Tabla_218027!A6</f>
        <v>3</v>
      </c>
      <c r="J10">
        <f>Tabla_218028!A6</f>
        <v>3</v>
      </c>
      <c r="K10">
        <f>Tabla_218029!A6</f>
        <v>3</v>
      </c>
      <c r="M10">
        <f>Tabla_218030!A6</f>
        <v>3</v>
      </c>
      <c r="N10" t="s">
        <v>275</v>
      </c>
      <c r="O10" t="s">
        <v>275</v>
      </c>
      <c r="S10" s="13">
        <f t="shared" si="0"/>
        <v>1784987.0689655175</v>
      </c>
      <c r="T10" s="14">
        <v>2070585</v>
      </c>
      <c r="W10" s="5" t="s">
        <v>276</v>
      </c>
      <c r="Y10" t="s">
        <v>277</v>
      </c>
      <c r="AF10" s="3">
        <f>Tabla_218035!A6</f>
        <v>3</v>
      </c>
      <c r="AG10" s="3">
        <f>Tabla_218031!A6</f>
        <v>3</v>
      </c>
      <c r="AH10" s="3" t="s">
        <v>119</v>
      </c>
      <c r="AO10" s="21">
        <v>43160</v>
      </c>
      <c r="AP10" s="3" t="s">
        <v>275</v>
      </c>
      <c r="AQ10" s="5">
        <v>2016</v>
      </c>
      <c r="AR10" s="21">
        <v>43101</v>
      </c>
    </row>
    <row r="11" spans="1:45" ht="25.5">
      <c r="A11" t="s">
        <v>110</v>
      </c>
      <c r="B11" t="s">
        <v>113</v>
      </c>
      <c r="C11" s="5">
        <v>2016</v>
      </c>
      <c r="D11" s="5">
        <v>2016</v>
      </c>
      <c r="E11" s="7" t="s">
        <v>202</v>
      </c>
      <c r="H11" s="24" t="s">
        <v>229</v>
      </c>
      <c r="I11">
        <f>Tabla_218027!A7</f>
        <v>4</v>
      </c>
      <c r="J11">
        <f>Tabla_218028!A7</f>
        <v>4</v>
      </c>
      <c r="K11">
        <f>Tabla_218029!A7</f>
        <v>4</v>
      </c>
      <c r="M11">
        <f>Tabla_218030!A7</f>
        <v>4</v>
      </c>
      <c r="N11" t="s">
        <v>275</v>
      </c>
      <c r="O11" t="s">
        <v>275</v>
      </c>
      <c r="S11" s="13">
        <f t="shared" si="0"/>
        <v>1636983.6982758623</v>
      </c>
      <c r="T11" s="14">
        <v>1898901.09</v>
      </c>
      <c r="W11" s="5" t="s">
        <v>276</v>
      </c>
      <c r="Y11" t="s">
        <v>277</v>
      </c>
      <c r="AF11" s="3">
        <f>Tabla_218035!A7</f>
        <v>4</v>
      </c>
      <c r="AG11" s="3">
        <f>Tabla_218031!A7</f>
        <v>4</v>
      </c>
      <c r="AH11" s="3" t="s">
        <v>119</v>
      </c>
      <c r="AO11" s="21">
        <v>43160</v>
      </c>
      <c r="AP11" s="3" t="s">
        <v>275</v>
      </c>
      <c r="AQ11" s="5">
        <v>2016</v>
      </c>
      <c r="AR11" s="21">
        <v>43101</v>
      </c>
    </row>
    <row r="12" spans="1:45" ht="25.5">
      <c r="A12" t="s">
        <v>110</v>
      </c>
      <c r="B12" t="s">
        <v>113</v>
      </c>
      <c r="C12" s="5">
        <v>2016</v>
      </c>
      <c r="D12" s="5">
        <v>2016</v>
      </c>
      <c r="E12" s="7" t="s">
        <v>203</v>
      </c>
      <c r="H12" s="24" t="s">
        <v>230</v>
      </c>
      <c r="I12">
        <f>Tabla_218027!A8</f>
        <v>5</v>
      </c>
      <c r="J12">
        <f>Tabla_218028!A8</f>
        <v>5</v>
      </c>
      <c r="K12">
        <f>Tabla_218029!A8</f>
        <v>5</v>
      </c>
      <c r="M12">
        <f>Tabla_218030!A8</f>
        <v>5</v>
      </c>
      <c r="N12" t="s">
        <v>275</v>
      </c>
      <c r="O12" t="s">
        <v>275</v>
      </c>
      <c r="S12" s="13">
        <f t="shared" si="0"/>
        <v>1435018.3103448276</v>
      </c>
      <c r="T12" s="16">
        <v>1664621.24</v>
      </c>
      <c r="W12" s="5" t="s">
        <v>276</v>
      </c>
      <c r="Y12" t="s">
        <v>277</v>
      </c>
      <c r="AF12" s="3">
        <f>Tabla_218035!A8</f>
        <v>5</v>
      </c>
      <c r="AG12" s="3">
        <f>Tabla_218031!A8</f>
        <v>5</v>
      </c>
      <c r="AH12" s="3" t="s">
        <v>119</v>
      </c>
      <c r="AO12" s="21">
        <v>43160</v>
      </c>
      <c r="AP12" s="3" t="s">
        <v>275</v>
      </c>
      <c r="AQ12" s="5">
        <v>2016</v>
      </c>
      <c r="AR12" s="21">
        <v>43101</v>
      </c>
    </row>
    <row r="13" spans="1:45" ht="25.5">
      <c r="A13" t="s">
        <v>110</v>
      </c>
      <c r="B13" t="s">
        <v>113</v>
      </c>
      <c r="C13" s="5">
        <v>2016</v>
      </c>
      <c r="D13" s="5">
        <v>2016</v>
      </c>
      <c r="E13" s="7" t="s">
        <v>204</v>
      </c>
      <c r="H13" s="24" t="s">
        <v>231</v>
      </c>
      <c r="I13">
        <f>Tabla_218027!A9</f>
        <v>6</v>
      </c>
      <c r="J13">
        <f>Tabla_218028!A9</f>
        <v>6</v>
      </c>
      <c r="K13">
        <f>Tabla_218029!A9</f>
        <v>6</v>
      </c>
      <c r="M13">
        <f>Tabla_218030!A9</f>
        <v>6</v>
      </c>
      <c r="N13" t="s">
        <v>275</v>
      </c>
      <c r="O13" t="s">
        <v>275</v>
      </c>
      <c r="S13" s="13">
        <f t="shared" si="0"/>
        <v>1667438.5258620691</v>
      </c>
      <c r="T13" s="16">
        <v>1934228.69</v>
      </c>
      <c r="W13" s="5" t="s">
        <v>276</v>
      </c>
      <c r="Y13" t="s">
        <v>277</v>
      </c>
      <c r="AF13" s="3">
        <f>Tabla_218035!A9</f>
        <v>6</v>
      </c>
      <c r="AG13" s="3">
        <f>Tabla_218031!A9</f>
        <v>6</v>
      </c>
      <c r="AH13" s="3" t="s">
        <v>119</v>
      </c>
      <c r="AO13" s="21">
        <v>43160</v>
      </c>
      <c r="AP13" s="3" t="s">
        <v>275</v>
      </c>
      <c r="AQ13" s="5">
        <v>2016</v>
      </c>
      <c r="AR13" s="21">
        <v>43101</v>
      </c>
    </row>
    <row r="14" spans="1:45">
      <c r="A14" t="s">
        <v>110</v>
      </c>
      <c r="B14" t="s">
        <v>113</v>
      </c>
      <c r="C14" s="5">
        <v>2016</v>
      </c>
      <c r="D14" s="5">
        <v>2016</v>
      </c>
      <c r="E14" s="7" t="s">
        <v>205</v>
      </c>
      <c r="H14" s="6" t="s">
        <v>232</v>
      </c>
      <c r="I14">
        <f>Tabla_218027!A10</f>
        <v>7</v>
      </c>
      <c r="J14">
        <f>Tabla_218028!A10</f>
        <v>7</v>
      </c>
      <c r="K14">
        <f>Tabla_218029!A10</f>
        <v>7</v>
      </c>
      <c r="M14">
        <f>Tabla_218030!A10</f>
        <v>7</v>
      </c>
      <c r="N14" t="s">
        <v>275</v>
      </c>
      <c r="O14" t="s">
        <v>275</v>
      </c>
      <c r="S14" s="13">
        <f t="shared" si="0"/>
        <v>858351.87931034493</v>
      </c>
      <c r="T14" s="17">
        <v>995688.18</v>
      </c>
      <c r="W14" s="5" t="s">
        <v>276</v>
      </c>
      <c r="Y14" t="s">
        <v>277</v>
      </c>
      <c r="AF14" s="3">
        <f>Tabla_218035!A10</f>
        <v>7</v>
      </c>
      <c r="AG14" s="3">
        <f>Tabla_218031!A10</f>
        <v>7</v>
      </c>
      <c r="AH14" s="3" t="s">
        <v>119</v>
      </c>
      <c r="AO14" s="21">
        <v>43160</v>
      </c>
      <c r="AP14" s="3" t="s">
        <v>275</v>
      </c>
      <c r="AQ14" s="5">
        <v>2016</v>
      </c>
      <c r="AR14" s="21">
        <v>43101</v>
      </c>
    </row>
    <row r="15" spans="1:45" ht="38.25">
      <c r="A15" t="s">
        <v>110</v>
      </c>
      <c r="B15" t="s">
        <v>113</v>
      </c>
      <c r="C15" s="5">
        <v>2017</v>
      </c>
      <c r="D15" s="5">
        <v>2017</v>
      </c>
      <c r="E15" s="8" t="s">
        <v>206</v>
      </c>
      <c r="H15" s="25" t="s">
        <v>233</v>
      </c>
      <c r="I15">
        <f>Tabla_218027!A11</f>
        <v>8</v>
      </c>
      <c r="J15">
        <f>Tabla_218028!A11</f>
        <v>8</v>
      </c>
      <c r="K15">
        <f>Tabla_218029!A11</f>
        <v>8</v>
      </c>
      <c r="M15">
        <f>Tabla_218030!A11</f>
        <v>8</v>
      </c>
      <c r="N15" t="s">
        <v>275</v>
      </c>
      <c r="O15" t="s">
        <v>275</v>
      </c>
      <c r="S15" s="13">
        <f t="shared" si="0"/>
        <v>886158.05172413797</v>
      </c>
      <c r="T15" s="18">
        <v>1027943.34</v>
      </c>
      <c r="W15" s="5" t="s">
        <v>276</v>
      </c>
      <c r="Y15" t="s">
        <v>277</v>
      </c>
      <c r="AF15" s="3">
        <f>Tabla_218035!A11</f>
        <v>8</v>
      </c>
      <c r="AG15" s="3">
        <f>Tabla_218031!A11</f>
        <v>8</v>
      </c>
      <c r="AH15" s="3" t="s">
        <v>119</v>
      </c>
      <c r="AO15" s="21">
        <v>43160</v>
      </c>
      <c r="AP15" s="3" t="s">
        <v>275</v>
      </c>
      <c r="AQ15" s="5">
        <v>2017</v>
      </c>
      <c r="AR15" s="21">
        <v>43101</v>
      </c>
    </row>
    <row r="16" spans="1:45" ht="51">
      <c r="A16" t="s">
        <v>110</v>
      </c>
      <c r="B16" t="s">
        <v>113</v>
      </c>
      <c r="C16" s="5">
        <v>2017</v>
      </c>
      <c r="D16" s="5">
        <v>2017</v>
      </c>
      <c r="E16" s="9" t="s">
        <v>207</v>
      </c>
      <c r="H16" s="25" t="s">
        <v>234</v>
      </c>
      <c r="I16">
        <f>Tabla_218027!A12</f>
        <v>9</v>
      </c>
      <c r="J16">
        <f>Tabla_218028!A12</f>
        <v>9</v>
      </c>
      <c r="K16">
        <f>Tabla_218029!A12</f>
        <v>9</v>
      </c>
      <c r="M16">
        <f>Tabla_218030!A12</f>
        <v>9</v>
      </c>
      <c r="N16" t="s">
        <v>275</v>
      </c>
      <c r="O16" t="s">
        <v>275</v>
      </c>
      <c r="S16" s="13">
        <f t="shared" si="0"/>
        <v>859573.81896551733</v>
      </c>
      <c r="T16" s="18">
        <v>997105.63</v>
      </c>
      <c r="W16" s="5" t="s">
        <v>276</v>
      </c>
      <c r="Y16" t="s">
        <v>277</v>
      </c>
      <c r="AF16" s="3">
        <f>Tabla_218035!A12</f>
        <v>9</v>
      </c>
      <c r="AG16" s="3">
        <f>Tabla_218031!A12</f>
        <v>9</v>
      </c>
      <c r="AH16" s="3" t="s">
        <v>119</v>
      </c>
      <c r="AO16" s="21">
        <v>43160</v>
      </c>
      <c r="AP16" s="3" t="s">
        <v>275</v>
      </c>
      <c r="AQ16" s="5">
        <v>2017</v>
      </c>
      <c r="AR16" s="21">
        <v>43101</v>
      </c>
    </row>
    <row r="17" spans="1:44" ht="51">
      <c r="A17" t="s">
        <v>110</v>
      </c>
      <c r="B17" t="s">
        <v>113</v>
      </c>
      <c r="C17" s="5">
        <v>2017</v>
      </c>
      <c r="D17" s="5">
        <v>2017</v>
      </c>
      <c r="E17" s="9" t="s">
        <v>207</v>
      </c>
      <c r="H17" s="25" t="s">
        <v>235</v>
      </c>
      <c r="I17">
        <f>Tabla_218027!A13</f>
        <v>10</v>
      </c>
      <c r="J17">
        <f>Tabla_218028!A13</f>
        <v>10</v>
      </c>
      <c r="K17">
        <f>Tabla_218029!A13</f>
        <v>10</v>
      </c>
      <c r="M17">
        <f>Tabla_218030!A13</f>
        <v>10</v>
      </c>
      <c r="N17" t="s">
        <v>275</v>
      </c>
      <c r="O17" t="s">
        <v>275</v>
      </c>
      <c r="S17" s="13">
        <f t="shared" si="0"/>
        <v>788237.49137931038</v>
      </c>
      <c r="T17" s="18">
        <v>914355.49</v>
      </c>
      <c r="W17" s="5" t="s">
        <v>276</v>
      </c>
      <c r="Y17" t="s">
        <v>277</v>
      </c>
      <c r="AF17" s="3">
        <f>Tabla_218035!A13</f>
        <v>10</v>
      </c>
      <c r="AG17" s="3">
        <f>Tabla_218031!A13</f>
        <v>10</v>
      </c>
      <c r="AH17" s="3" t="s">
        <v>119</v>
      </c>
      <c r="AO17" s="21">
        <v>43160</v>
      </c>
      <c r="AP17" s="3" t="s">
        <v>275</v>
      </c>
      <c r="AQ17" s="5">
        <v>2017</v>
      </c>
      <c r="AR17" s="21">
        <v>43101</v>
      </c>
    </row>
    <row r="18" spans="1:44" ht="63.75">
      <c r="A18" t="s">
        <v>110</v>
      </c>
      <c r="B18" t="s">
        <v>113</v>
      </c>
      <c r="C18" s="5">
        <v>2017</v>
      </c>
      <c r="D18" s="5">
        <v>2017</v>
      </c>
      <c r="E18" s="9" t="s">
        <v>208</v>
      </c>
      <c r="H18" s="25" t="s">
        <v>236</v>
      </c>
      <c r="I18">
        <f>Tabla_218027!A14</f>
        <v>11</v>
      </c>
      <c r="J18">
        <f>Tabla_218028!A14</f>
        <v>11</v>
      </c>
      <c r="K18">
        <f>Tabla_218029!A14</f>
        <v>11</v>
      </c>
      <c r="M18">
        <f>Tabla_218030!A14</f>
        <v>11</v>
      </c>
      <c r="N18" t="s">
        <v>275</v>
      </c>
      <c r="O18" t="s">
        <v>275</v>
      </c>
      <c r="S18" s="13">
        <f t="shared" si="0"/>
        <v>988900.00000000012</v>
      </c>
      <c r="T18" s="18">
        <v>1147124</v>
      </c>
      <c r="W18" s="5" t="s">
        <v>276</v>
      </c>
      <c r="Y18" t="s">
        <v>277</v>
      </c>
      <c r="AF18" s="3">
        <f>Tabla_218035!A14</f>
        <v>11</v>
      </c>
      <c r="AG18" s="3">
        <f>Tabla_218031!A14</f>
        <v>11</v>
      </c>
      <c r="AH18" s="3" t="s">
        <v>119</v>
      </c>
      <c r="AO18" s="21">
        <v>43160</v>
      </c>
      <c r="AP18" s="3" t="s">
        <v>275</v>
      </c>
      <c r="AQ18" s="5">
        <v>2017</v>
      </c>
      <c r="AR18" s="21">
        <v>43101</v>
      </c>
    </row>
    <row r="19" spans="1:44" ht="38.25">
      <c r="A19" t="s">
        <v>110</v>
      </c>
      <c r="B19" t="s">
        <v>113</v>
      </c>
      <c r="C19" s="5">
        <v>2017</v>
      </c>
      <c r="D19" s="5">
        <v>2017</v>
      </c>
      <c r="E19" s="9" t="s">
        <v>208</v>
      </c>
      <c r="H19" s="25" t="s">
        <v>237</v>
      </c>
      <c r="I19">
        <f>Tabla_218027!A15</f>
        <v>12</v>
      </c>
      <c r="J19">
        <f>Tabla_218028!A15</f>
        <v>12</v>
      </c>
      <c r="K19">
        <f>Tabla_218029!A15</f>
        <v>12</v>
      </c>
      <c r="M19">
        <f>Tabla_218030!A15</f>
        <v>12</v>
      </c>
      <c r="N19" t="s">
        <v>275</v>
      </c>
      <c r="O19" t="s">
        <v>275</v>
      </c>
      <c r="S19" s="13">
        <f t="shared" si="0"/>
        <v>1490269.2500000002</v>
      </c>
      <c r="T19" s="18">
        <v>1728712.33</v>
      </c>
      <c r="W19" s="5" t="s">
        <v>276</v>
      </c>
      <c r="Y19" t="s">
        <v>277</v>
      </c>
      <c r="AF19" s="3">
        <f>Tabla_218035!A15</f>
        <v>12</v>
      </c>
      <c r="AG19" s="3">
        <f>Tabla_218031!A15</f>
        <v>12</v>
      </c>
      <c r="AH19" s="3" t="s">
        <v>119</v>
      </c>
      <c r="AO19" s="21">
        <v>43160</v>
      </c>
      <c r="AP19" s="3" t="s">
        <v>275</v>
      </c>
      <c r="AQ19" s="5">
        <v>2017</v>
      </c>
      <c r="AR19" s="21">
        <v>43101</v>
      </c>
    </row>
    <row r="20" spans="1:44" ht="38.25">
      <c r="A20" t="s">
        <v>110</v>
      </c>
      <c r="B20" t="s">
        <v>113</v>
      </c>
      <c r="C20" s="5">
        <v>2017</v>
      </c>
      <c r="D20" s="5">
        <v>2017</v>
      </c>
      <c r="E20" s="9" t="s">
        <v>209</v>
      </c>
      <c r="H20" s="25" t="s">
        <v>238</v>
      </c>
      <c r="I20">
        <f>Tabla_218027!A16</f>
        <v>13</v>
      </c>
      <c r="J20">
        <f>Tabla_218028!A16</f>
        <v>13</v>
      </c>
      <c r="K20">
        <f>Tabla_218029!A16</f>
        <v>13</v>
      </c>
      <c r="M20">
        <f>Tabla_218030!A16</f>
        <v>13</v>
      </c>
      <c r="N20" t="s">
        <v>275</v>
      </c>
      <c r="O20" t="s">
        <v>275</v>
      </c>
      <c r="S20" s="13">
        <f t="shared" si="0"/>
        <v>1405402.9224137932</v>
      </c>
      <c r="T20" s="18">
        <v>1630267.39</v>
      </c>
      <c r="W20" s="5" t="s">
        <v>276</v>
      </c>
      <c r="Y20" t="s">
        <v>277</v>
      </c>
      <c r="AF20" s="3">
        <f>Tabla_218035!A16</f>
        <v>13</v>
      </c>
      <c r="AG20" s="3">
        <f>Tabla_218031!A16</f>
        <v>13</v>
      </c>
      <c r="AH20" s="3" t="s">
        <v>119</v>
      </c>
      <c r="AO20" s="21">
        <v>43160</v>
      </c>
      <c r="AP20" s="3" t="s">
        <v>275</v>
      </c>
      <c r="AQ20" s="5">
        <v>2017</v>
      </c>
      <c r="AR20" s="21">
        <v>43101</v>
      </c>
    </row>
    <row r="21" spans="1:44" ht="25.5">
      <c r="A21" t="s">
        <v>110</v>
      </c>
      <c r="B21" t="s">
        <v>113</v>
      </c>
      <c r="C21" s="5">
        <v>2017</v>
      </c>
      <c r="D21" s="5">
        <v>2017</v>
      </c>
      <c r="E21" s="9"/>
      <c r="H21" s="25" t="s">
        <v>239</v>
      </c>
      <c r="I21">
        <f>Tabla_218027!A17</f>
        <v>14</v>
      </c>
      <c r="J21">
        <f>Tabla_218028!A17</f>
        <v>14</v>
      </c>
      <c r="K21">
        <f>Tabla_218029!A17</f>
        <v>14</v>
      </c>
      <c r="M21">
        <f>Tabla_218030!A17</f>
        <v>14</v>
      </c>
      <c r="N21" t="s">
        <v>275</v>
      </c>
      <c r="O21" t="s">
        <v>275</v>
      </c>
      <c r="S21" s="13">
        <f t="shared" si="0"/>
        <v>869113.29310344835</v>
      </c>
      <c r="T21" s="18">
        <v>1008171.42</v>
      </c>
      <c r="W21" s="5" t="s">
        <v>276</v>
      </c>
      <c r="Y21" t="s">
        <v>277</v>
      </c>
      <c r="AF21" s="3">
        <f>Tabla_218035!A17</f>
        <v>14</v>
      </c>
      <c r="AG21" s="3">
        <f>Tabla_218031!A17</f>
        <v>14</v>
      </c>
      <c r="AH21" s="3" t="s">
        <v>119</v>
      </c>
      <c r="AO21" s="21">
        <v>43160</v>
      </c>
      <c r="AP21" s="3" t="s">
        <v>275</v>
      </c>
      <c r="AQ21" s="5">
        <v>2017</v>
      </c>
      <c r="AR21" s="21">
        <v>43101</v>
      </c>
    </row>
    <row r="22" spans="1:44" ht="25.5">
      <c r="A22" t="s">
        <v>110</v>
      </c>
      <c r="B22" t="s">
        <v>113</v>
      </c>
      <c r="C22" s="5">
        <v>2017</v>
      </c>
      <c r="D22" s="5">
        <v>2017</v>
      </c>
      <c r="E22" s="9" t="s">
        <v>210</v>
      </c>
      <c r="H22" s="25" t="s">
        <v>240</v>
      </c>
      <c r="I22">
        <f>Tabla_218027!A18</f>
        <v>15</v>
      </c>
      <c r="J22">
        <f>Tabla_218028!A18</f>
        <v>15</v>
      </c>
      <c r="K22">
        <f>Tabla_218029!A18</f>
        <v>15</v>
      </c>
      <c r="M22">
        <f>Tabla_218030!A18</f>
        <v>15</v>
      </c>
      <c r="N22" t="s">
        <v>275</v>
      </c>
      <c r="O22" t="s">
        <v>275</v>
      </c>
      <c r="S22" s="13">
        <f t="shared" si="0"/>
        <v>1030187.7068965518</v>
      </c>
      <c r="T22" s="18">
        <v>1195017.74</v>
      </c>
      <c r="W22" s="5" t="s">
        <v>276</v>
      </c>
      <c r="Y22" t="s">
        <v>277</v>
      </c>
      <c r="AF22" s="3">
        <f>Tabla_218035!A18</f>
        <v>15</v>
      </c>
      <c r="AG22" s="3">
        <f>Tabla_218031!A18</f>
        <v>15</v>
      </c>
      <c r="AH22" s="3" t="s">
        <v>119</v>
      </c>
      <c r="AO22" s="21">
        <v>43160</v>
      </c>
      <c r="AP22" s="3" t="s">
        <v>275</v>
      </c>
      <c r="AQ22" s="5">
        <v>2017</v>
      </c>
      <c r="AR22" s="21">
        <v>43101</v>
      </c>
    </row>
    <row r="23" spans="1:44">
      <c r="A23" t="s">
        <v>110</v>
      </c>
      <c r="B23" t="s">
        <v>113</v>
      </c>
      <c r="C23" s="5">
        <v>2017</v>
      </c>
      <c r="D23" s="5">
        <v>2017</v>
      </c>
      <c r="E23" s="9" t="s">
        <v>211</v>
      </c>
      <c r="H23" s="25" t="s">
        <v>241</v>
      </c>
      <c r="I23">
        <f>Tabla_218027!A19</f>
        <v>16</v>
      </c>
      <c r="J23">
        <f>Tabla_218028!A19</f>
        <v>16</v>
      </c>
      <c r="K23">
        <f>Tabla_218029!A19</f>
        <v>16</v>
      </c>
      <c r="M23">
        <f>Tabla_218030!A19</f>
        <v>16</v>
      </c>
      <c r="N23" t="s">
        <v>275</v>
      </c>
      <c r="O23" t="s">
        <v>275</v>
      </c>
      <c r="S23" s="13">
        <f t="shared" si="0"/>
        <v>413333.57758620696</v>
      </c>
      <c r="T23" s="18">
        <v>479466.95</v>
      </c>
      <c r="W23" s="5" t="s">
        <v>276</v>
      </c>
      <c r="Y23" t="s">
        <v>277</v>
      </c>
      <c r="AF23" s="3">
        <f>Tabla_218035!A19</f>
        <v>16</v>
      </c>
      <c r="AG23" s="3">
        <f>Tabla_218031!A19</f>
        <v>16</v>
      </c>
      <c r="AH23" s="3" t="s">
        <v>119</v>
      </c>
      <c r="AO23" s="21">
        <v>43160</v>
      </c>
      <c r="AP23" s="3" t="s">
        <v>275</v>
      </c>
      <c r="AQ23" s="5">
        <v>2017</v>
      </c>
      <c r="AR23" s="21">
        <v>43101</v>
      </c>
    </row>
    <row r="24" spans="1:44">
      <c r="A24" t="s">
        <v>110</v>
      </c>
      <c r="B24" t="s">
        <v>113</v>
      </c>
      <c r="C24" s="5">
        <v>2017</v>
      </c>
      <c r="D24" s="5">
        <v>2017</v>
      </c>
      <c r="E24" s="10" t="s">
        <v>212</v>
      </c>
      <c r="H24" s="25" t="s">
        <v>242</v>
      </c>
      <c r="I24">
        <f>Tabla_218027!A20</f>
        <v>17</v>
      </c>
      <c r="J24">
        <f>Tabla_218028!A20</f>
        <v>17</v>
      </c>
      <c r="K24">
        <f>Tabla_218029!A20</f>
        <v>17</v>
      </c>
      <c r="M24">
        <f>Tabla_218030!A20</f>
        <v>17</v>
      </c>
      <c r="N24" t="s">
        <v>275</v>
      </c>
      <c r="O24" t="s">
        <v>275</v>
      </c>
      <c r="S24" s="13">
        <f t="shared" si="0"/>
        <v>1240086.2068965519</v>
      </c>
      <c r="T24" s="18">
        <v>1438500</v>
      </c>
      <c r="W24" s="5" t="s">
        <v>276</v>
      </c>
      <c r="Y24" t="s">
        <v>277</v>
      </c>
      <c r="AF24" s="3">
        <f>Tabla_218035!A20</f>
        <v>17</v>
      </c>
      <c r="AG24" s="3">
        <f>Tabla_218031!A20</f>
        <v>17</v>
      </c>
      <c r="AH24" s="3" t="s">
        <v>119</v>
      </c>
      <c r="AO24" s="21">
        <v>43160</v>
      </c>
      <c r="AP24" s="3" t="s">
        <v>275</v>
      </c>
      <c r="AQ24" s="5">
        <v>2017</v>
      </c>
      <c r="AR24" s="21">
        <v>43101</v>
      </c>
    </row>
    <row r="25" spans="1:44" ht="25.5">
      <c r="A25" t="s">
        <v>110</v>
      </c>
      <c r="B25" t="s">
        <v>113</v>
      </c>
      <c r="C25" s="5">
        <v>2017</v>
      </c>
      <c r="D25" s="5">
        <v>2017</v>
      </c>
      <c r="E25" s="9" t="s">
        <v>213</v>
      </c>
      <c r="H25" s="25" t="s">
        <v>243</v>
      </c>
      <c r="I25">
        <f>Tabla_218027!A21</f>
        <v>18</v>
      </c>
      <c r="J25">
        <f>Tabla_218028!A21</f>
        <v>18</v>
      </c>
      <c r="K25">
        <f>Tabla_218029!A21</f>
        <v>18</v>
      </c>
      <c r="M25">
        <f>Tabla_218030!A21</f>
        <v>18</v>
      </c>
      <c r="N25" t="s">
        <v>275</v>
      </c>
      <c r="O25" t="s">
        <v>275</v>
      </c>
      <c r="S25" s="13">
        <f t="shared" si="0"/>
        <v>187068.96551724139</v>
      </c>
      <c r="T25" s="19">
        <v>217000</v>
      </c>
      <c r="W25" s="5" t="s">
        <v>276</v>
      </c>
      <c r="Y25" t="s">
        <v>277</v>
      </c>
      <c r="AF25" s="3">
        <f>Tabla_218035!A21</f>
        <v>18</v>
      </c>
      <c r="AG25" s="3">
        <f>Tabla_218031!A21</f>
        <v>18</v>
      </c>
      <c r="AH25" s="3" t="s">
        <v>119</v>
      </c>
      <c r="AO25" s="21">
        <v>43160</v>
      </c>
      <c r="AP25" s="3" t="s">
        <v>275</v>
      </c>
      <c r="AQ25" s="5">
        <v>2017</v>
      </c>
      <c r="AR25" s="21">
        <v>43101</v>
      </c>
    </row>
    <row r="26" spans="1:44" ht="38.25">
      <c r="A26" t="s">
        <v>110</v>
      </c>
      <c r="B26" t="s">
        <v>113</v>
      </c>
      <c r="C26" s="5">
        <v>2017</v>
      </c>
      <c r="D26" s="5">
        <v>2017</v>
      </c>
      <c r="E26" s="9"/>
      <c r="H26" s="25" t="s">
        <v>244</v>
      </c>
      <c r="I26">
        <f>Tabla_218027!A22</f>
        <v>19</v>
      </c>
      <c r="J26">
        <f>Tabla_218028!A22</f>
        <v>19</v>
      </c>
      <c r="K26">
        <f>Tabla_218029!A22</f>
        <v>19</v>
      </c>
      <c r="M26">
        <f>Tabla_218030!A22</f>
        <v>19</v>
      </c>
      <c r="N26" t="s">
        <v>275</v>
      </c>
      <c r="O26" t="s">
        <v>275</v>
      </c>
      <c r="S26" s="13">
        <f t="shared" si="0"/>
        <v>0</v>
      </c>
      <c r="T26" s="18"/>
      <c r="W26" s="5" t="s">
        <v>276</v>
      </c>
      <c r="Y26" t="s">
        <v>277</v>
      </c>
      <c r="AF26" s="3">
        <f>Tabla_218035!A22</f>
        <v>19</v>
      </c>
      <c r="AG26" s="3">
        <f>Tabla_218031!A22</f>
        <v>19</v>
      </c>
      <c r="AH26" s="3" t="s">
        <v>119</v>
      </c>
      <c r="AO26" s="21">
        <v>43160</v>
      </c>
      <c r="AP26" s="3" t="s">
        <v>275</v>
      </c>
      <c r="AQ26" s="5">
        <v>2017</v>
      </c>
      <c r="AR26" s="21">
        <v>43101</v>
      </c>
    </row>
    <row r="27" spans="1:44" ht="25.5">
      <c r="A27" t="s">
        <v>110</v>
      </c>
      <c r="B27" t="s">
        <v>113</v>
      </c>
      <c r="C27" s="5">
        <v>2017</v>
      </c>
      <c r="D27" s="5">
        <v>2017</v>
      </c>
      <c r="E27" s="9" t="s">
        <v>214</v>
      </c>
      <c r="H27" s="26" t="s">
        <v>245</v>
      </c>
      <c r="I27">
        <f>Tabla_218027!A23</f>
        <v>20</v>
      </c>
      <c r="J27">
        <f>Tabla_218028!A23</f>
        <v>20</v>
      </c>
      <c r="K27">
        <f>Tabla_218029!A23</f>
        <v>20</v>
      </c>
      <c r="M27">
        <f>Tabla_218030!A23</f>
        <v>20</v>
      </c>
      <c r="N27" t="s">
        <v>275</v>
      </c>
      <c r="O27" t="s">
        <v>275</v>
      </c>
      <c r="S27" s="13">
        <f t="shared" si="0"/>
        <v>1213378.7586206899</v>
      </c>
      <c r="T27" s="18">
        <v>1407519.36</v>
      </c>
      <c r="W27" s="5" t="s">
        <v>276</v>
      </c>
      <c r="Y27" t="s">
        <v>277</v>
      </c>
      <c r="AF27" s="3">
        <f>Tabla_218035!A23</f>
        <v>20</v>
      </c>
      <c r="AG27" s="3">
        <f>Tabla_218031!A23</f>
        <v>20</v>
      </c>
      <c r="AH27" s="3" t="s">
        <v>119</v>
      </c>
      <c r="AO27" s="21">
        <v>43160</v>
      </c>
      <c r="AP27" s="3" t="s">
        <v>275</v>
      </c>
      <c r="AQ27" s="5">
        <v>2017</v>
      </c>
      <c r="AR27" s="21">
        <v>43101</v>
      </c>
    </row>
    <row r="28" spans="1:44" ht="25.5">
      <c r="A28" t="s">
        <v>110</v>
      </c>
      <c r="B28" t="s">
        <v>113</v>
      </c>
      <c r="C28" s="5">
        <v>2017</v>
      </c>
      <c r="D28" s="5">
        <v>2017</v>
      </c>
      <c r="E28" s="9"/>
      <c r="H28" s="26" t="s">
        <v>246</v>
      </c>
      <c r="I28">
        <f>Tabla_218027!A24</f>
        <v>21</v>
      </c>
      <c r="J28">
        <f>Tabla_218028!A24</f>
        <v>21</v>
      </c>
      <c r="K28">
        <f>Tabla_218029!A24</f>
        <v>21</v>
      </c>
      <c r="M28">
        <f>Tabla_218030!A24</f>
        <v>21</v>
      </c>
      <c r="N28" t="s">
        <v>275</v>
      </c>
      <c r="O28" t="s">
        <v>275</v>
      </c>
      <c r="S28" s="13">
        <f t="shared" si="0"/>
        <v>813339.07758620696</v>
      </c>
      <c r="T28" s="18">
        <v>943473.33</v>
      </c>
      <c r="W28" s="5" t="s">
        <v>276</v>
      </c>
      <c r="Y28" t="s">
        <v>277</v>
      </c>
      <c r="AF28" s="3">
        <f>Tabla_218035!A24</f>
        <v>21</v>
      </c>
      <c r="AG28" s="3">
        <f>Tabla_218031!A24</f>
        <v>21</v>
      </c>
      <c r="AH28" s="3" t="s">
        <v>119</v>
      </c>
      <c r="AO28" s="21">
        <v>43160</v>
      </c>
      <c r="AP28" s="3" t="s">
        <v>275</v>
      </c>
      <c r="AQ28" s="5">
        <v>2017</v>
      </c>
      <c r="AR28" s="21">
        <v>43101</v>
      </c>
    </row>
    <row r="29" spans="1:44" ht="38.25">
      <c r="A29" t="s">
        <v>110</v>
      </c>
      <c r="B29" t="s">
        <v>113</v>
      </c>
      <c r="C29" s="5">
        <v>2017</v>
      </c>
      <c r="D29" s="5">
        <v>2017</v>
      </c>
      <c r="E29" s="9" t="s">
        <v>215</v>
      </c>
      <c r="H29" s="26" t="s">
        <v>247</v>
      </c>
      <c r="I29">
        <f>Tabla_218027!A25</f>
        <v>22</v>
      </c>
      <c r="J29">
        <f>Tabla_218028!A25</f>
        <v>22</v>
      </c>
      <c r="K29">
        <f>Tabla_218029!A25</f>
        <v>22</v>
      </c>
      <c r="M29">
        <f>Tabla_218030!A25</f>
        <v>22</v>
      </c>
      <c r="N29" t="s">
        <v>275</v>
      </c>
      <c r="O29" t="s">
        <v>275</v>
      </c>
      <c r="S29" s="13">
        <f t="shared" si="0"/>
        <v>825339.54310344835</v>
      </c>
      <c r="T29" s="18">
        <v>957393.87</v>
      </c>
      <c r="W29" s="5" t="s">
        <v>276</v>
      </c>
      <c r="Y29" t="s">
        <v>277</v>
      </c>
      <c r="AF29" s="3">
        <f>Tabla_218035!A25</f>
        <v>22</v>
      </c>
      <c r="AG29" s="3">
        <f>Tabla_218031!A25</f>
        <v>22</v>
      </c>
      <c r="AH29" s="3" t="s">
        <v>119</v>
      </c>
      <c r="AO29" s="21">
        <v>43160</v>
      </c>
      <c r="AP29" s="3" t="s">
        <v>275</v>
      </c>
      <c r="AQ29" s="5">
        <v>2017</v>
      </c>
      <c r="AR29" s="21">
        <v>43101</v>
      </c>
    </row>
    <row r="30" spans="1:44" ht="51">
      <c r="A30" t="s">
        <v>110</v>
      </c>
      <c r="B30" t="s">
        <v>113</v>
      </c>
      <c r="C30" s="5">
        <v>2017</v>
      </c>
      <c r="D30" s="5">
        <v>2017</v>
      </c>
      <c r="E30" s="9" t="s">
        <v>215</v>
      </c>
      <c r="H30" s="26" t="s">
        <v>248</v>
      </c>
      <c r="I30">
        <f>Tabla_218027!A26</f>
        <v>23</v>
      </c>
      <c r="J30">
        <f>Tabla_218028!A26</f>
        <v>23</v>
      </c>
      <c r="K30">
        <f>Tabla_218029!A26</f>
        <v>23</v>
      </c>
      <c r="M30">
        <f>Tabla_218030!A26</f>
        <v>23</v>
      </c>
      <c r="N30" t="s">
        <v>275</v>
      </c>
      <c r="O30" t="s">
        <v>275</v>
      </c>
      <c r="S30" s="13">
        <f t="shared" si="0"/>
        <v>1198703.2844827587</v>
      </c>
      <c r="T30" s="18">
        <v>1390495.81</v>
      </c>
      <c r="W30" s="5" t="s">
        <v>276</v>
      </c>
      <c r="Y30" t="s">
        <v>277</v>
      </c>
      <c r="AF30" s="3">
        <f>Tabla_218035!A26</f>
        <v>23</v>
      </c>
      <c r="AG30" s="3">
        <f>Tabla_218031!A26</f>
        <v>23</v>
      </c>
      <c r="AH30" s="3" t="s">
        <v>119</v>
      </c>
      <c r="AO30" s="21">
        <v>43160</v>
      </c>
      <c r="AP30" s="3" t="s">
        <v>275</v>
      </c>
      <c r="AQ30" s="5">
        <v>2017</v>
      </c>
      <c r="AR30" s="21">
        <v>43101</v>
      </c>
    </row>
    <row r="31" spans="1:44" ht="25.5">
      <c r="A31" t="s">
        <v>110</v>
      </c>
      <c r="B31" t="s">
        <v>113</v>
      </c>
      <c r="C31" s="5">
        <v>2017</v>
      </c>
      <c r="D31" s="5">
        <v>2017</v>
      </c>
      <c r="E31" s="10" t="s">
        <v>216</v>
      </c>
      <c r="H31" s="26" t="s">
        <v>249</v>
      </c>
      <c r="I31">
        <f>Tabla_218027!A27</f>
        <v>24</v>
      </c>
      <c r="J31">
        <f>Tabla_218028!A27</f>
        <v>24</v>
      </c>
      <c r="K31">
        <f>Tabla_218029!A27</f>
        <v>24</v>
      </c>
      <c r="M31">
        <f>Tabla_218030!A27</f>
        <v>24</v>
      </c>
      <c r="N31" t="s">
        <v>275</v>
      </c>
      <c r="O31" t="s">
        <v>275</v>
      </c>
      <c r="S31" s="13">
        <f t="shared" si="0"/>
        <v>876246.36206896557</v>
      </c>
      <c r="T31" s="18">
        <v>1016445.78</v>
      </c>
      <c r="W31" s="5" t="s">
        <v>276</v>
      </c>
      <c r="Y31" t="s">
        <v>277</v>
      </c>
      <c r="AF31" s="3">
        <f>Tabla_218035!A27</f>
        <v>24</v>
      </c>
      <c r="AG31" s="3">
        <f>Tabla_218031!A27</f>
        <v>24</v>
      </c>
      <c r="AH31" s="3" t="s">
        <v>119</v>
      </c>
      <c r="AO31" s="21">
        <v>43160</v>
      </c>
      <c r="AP31" s="3" t="s">
        <v>275</v>
      </c>
      <c r="AQ31" s="5">
        <v>2017</v>
      </c>
      <c r="AR31" s="21">
        <v>43101</v>
      </c>
    </row>
    <row r="32" spans="1:44" ht="51">
      <c r="A32" t="s">
        <v>110</v>
      </c>
      <c r="B32" t="s">
        <v>113</v>
      </c>
      <c r="C32" s="5">
        <v>2017</v>
      </c>
      <c r="D32" s="5">
        <v>2017</v>
      </c>
      <c r="E32" s="9" t="s">
        <v>217</v>
      </c>
      <c r="H32" s="25" t="s">
        <v>250</v>
      </c>
      <c r="I32">
        <f>Tabla_218027!A28</f>
        <v>25</v>
      </c>
      <c r="J32">
        <f>Tabla_218028!A28</f>
        <v>25</v>
      </c>
      <c r="K32">
        <f>Tabla_218029!A28</f>
        <v>25</v>
      </c>
      <c r="M32">
        <f>Tabla_218030!A28</f>
        <v>25</v>
      </c>
      <c r="N32" t="s">
        <v>275</v>
      </c>
      <c r="O32" t="s">
        <v>275</v>
      </c>
      <c r="S32" s="13">
        <f t="shared" si="0"/>
        <v>645305.26724137936</v>
      </c>
      <c r="T32" s="18">
        <v>748554.11</v>
      </c>
      <c r="W32" s="5" t="s">
        <v>276</v>
      </c>
      <c r="Y32" t="s">
        <v>277</v>
      </c>
      <c r="AF32" s="3">
        <f>Tabla_218035!A28</f>
        <v>25</v>
      </c>
      <c r="AG32" s="3">
        <f>Tabla_218031!A28</f>
        <v>25</v>
      </c>
      <c r="AH32" s="3" t="s">
        <v>119</v>
      </c>
      <c r="AO32" s="21">
        <v>43160</v>
      </c>
      <c r="AP32" s="3" t="s">
        <v>275</v>
      </c>
      <c r="AQ32" s="5">
        <v>2017</v>
      </c>
      <c r="AR32" s="21">
        <v>43101</v>
      </c>
    </row>
    <row r="33" spans="1:44" ht="51">
      <c r="A33" t="s">
        <v>110</v>
      </c>
      <c r="B33" t="s">
        <v>113</v>
      </c>
      <c r="C33" s="5">
        <v>2017</v>
      </c>
      <c r="D33" s="5">
        <v>2017</v>
      </c>
      <c r="E33" s="9"/>
      <c r="H33" s="25" t="s">
        <v>251</v>
      </c>
      <c r="I33">
        <f>Tabla_218027!A29</f>
        <v>26</v>
      </c>
      <c r="J33">
        <f>Tabla_218028!A29</f>
        <v>26</v>
      </c>
      <c r="K33">
        <f>Tabla_218029!A29</f>
        <v>26</v>
      </c>
      <c r="M33">
        <f>Tabla_218030!A29</f>
        <v>26</v>
      </c>
      <c r="N33" t="s">
        <v>275</v>
      </c>
      <c r="O33" t="s">
        <v>275</v>
      </c>
      <c r="S33" s="13">
        <f t="shared" si="0"/>
        <v>658082.05172413797</v>
      </c>
      <c r="T33" s="18">
        <v>763375.18</v>
      </c>
      <c r="W33" s="5" t="s">
        <v>276</v>
      </c>
      <c r="Y33" t="s">
        <v>277</v>
      </c>
      <c r="AF33" s="3">
        <f>Tabla_218035!A29</f>
        <v>26</v>
      </c>
      <c r="AG33" s="3">
        <f>Tabla_218031!A29</f>
        <v>26</v>
      </c>
      <c r="AH33" s="3" t="s">
        <v>119</v>
      </c>
      <c r="AO33" s="21">
        <v>43160</v>
      </c>
      <c r="AP33" s="3" t="s">
        <v>275</v>
      </c>
      <c r="AQ33" s="5">
        <v>2017</v>
      </c>
      <c r="AR33" s="21">
        <v>43101</v>
      </c>
    </row>
    <row r="34" spans="1:44" ht="38.25">
      <c r="A34" t="s">
        <v>110</v>
      </c>
      <c r="B34" t="s">
        <v>113</v>
      </c>
      <c r="C34" s="5">
        <v>2017</v>
      </c>
      <c r="D34" s="5">
        <v>2017</v>
      </c>
      <c r="E34" s="10" t="s">
        <v>218</v>
      </c>
      <c r="H34" s="25" t="s">
        <v>252</v>
      </c>
      <c r="I34">
        <f>Tabla_218027!A30</f>
        <v>27</v>
      </c>
      <c r="J34">
        <f>Tabla_218028!A30</f>
        <v>27</v>
      </c>
      <c r="K34">
        <f>Tabla_218029!A30</f>
        <v>27</v>
      </c>
      <c r="M34">
        <f>Tabla_218030!A30</f>
        <v>27</v>
      </c>
      <c r="N34" t="s">
        <v>275</v>
      </c>
      <c r="O34" t="s">
        <v>275</v>
      </c>
      <c r="S34" s="13">
        <f t="shared" si="0"/>
        <v>1604498.4741379311</v>
      </c>
      <c r="T34" s="18">
        <v>1861218.23</v>
      </c>
      <c r="W34" s="5" t="s">
        <v>276</v>
      </c>
      <c r="Y34" t="s">
        <v>277</v>
      </c>
      <c r="AF34" s="3">
        <f>Tabla_218035!A30</f>
        <v>27</v>
      </c>
      <c r="AG34" s="3">
        <f>Tabla_218031!A30</f>
        <v>27</v>
      </c>
      <c r="AH34" s="3" t="s">
        <v>119</v>
      </c>
      <c r="AO34" s="21">
        <v>43160</v>
      </c>
      <c r="AP34" s="3" t="s">
        <v>275</v>
      </c>
      <c r="AQ34" s="5">
        <v>2017</v>
      </c>
      <c r="AR34" s="21">
        <v>43101</v>
      </c>
    </row>
    <row r="35" spans="1:44" ht="25.5">
      <c r="A35" t="s">
        <v>110</v>
      </c>
      <c r="B35" t="s">
        <v>113</v>
      </c>
      <c r="C35" s="5">
        <v>2017</v>
      </c>
      <c r="D35" s="5">
        <v>2017</v>
      </c>
      <c r="E35" s="10" t="s">
        <v>219</v>
      </c>
      <c r="H35" s="25" t="s">
        <v>253</v>
      </c>
      <c r="I35">
        <f>Tabla_218027!A31</f>
        <v>28</v>
      </c>
      <c r="J35">
        <f>Tabla_218028!A31</f>
        <v>28</v>
      </c>
      <c r="K35">
        <f>Tabla_218029!A31</f>
        <v>28</v>
      </c>
      <c r="M35">
        <f>Tabla_218030!A31</f>
        <v>28</v>
      </c>
      <c r="N35" t="s">
        <v>275</v>
      </c>
      <c r="O35" t="s">
        <v>275</v>
      </c>
      <c r="S35" s="13">
        <f t="shared" si="0"/>
        <v>2066810.3362068969</v>
      </c>
      <c r="T35" s="18">
        <v>2397499.9900000002</v>
      </c>
      <c r="W35" s="5" t="s">
        <v>276</v>
      </c>
      <c r="Y35" t="s">
        <v>277</v>
      </c>
      <c r="AF35" s="3">
        <f>Tabla_218035!A31</f>
        <v>28</v>
      </c>
      <c r="AG35" s="3">
        <f>Tabla_218031!A31</f>
        <v>28</v>
      </c>
      <c r="AH35" s="3" t="s">
        <v>119</v>
      </c>
      <c r="AO35" s="21">
        <v>43160</v>
      </c>
      <c r="AP35" s="3" t="s">
        <v>275</v>
      </c>
      <c r="AQ35" s="5">
        <v>2017</v>
      </c>
      <c r="AR35" s="21">
        <v>43101</v>
      </c>
    </row>
    <row r="36" spans="1:44">
      <c r="A36" t="s">
        <v>110</v>
      </c>
      <c r="B36" t="s">
        <v>113</v>
      </c>
      <c r="C36" s="5">
        <v>2017</v>
      </c>
      <c r="D36" s="5">
        <v>2017</v>
      </c>
      <c r="E36" s="10"/>
      <c r="H36" s="25" t="s">
        <v>254</v>
      </c>
      <c r="I36">
        <f>Tabla_218027!A32</f>
        <v>29</v>
      </c>
      <c r="J36">
        <f>Tabla_218028!A32</f>
        <v>29</v>
      </c>
      <c r="K36">
        <f>Tabla_218029!A32</f>
        <v>29</v>
      </c>
      <c r="M36">
        <f>Tabla_218030!A32</f>
        <v>29</v>
      </c>
      <c r="N36" t="s">
        <v>275</v>
      </c>
      <c r="O36" t="s">
        <v>275</v>
      </c>
      <c r="S36" s="13">
        <f t="shared" si="0"/>
        <v>165442.0775862069</v>
      </c>
      <c r="T36" s="18">
        <v>191912.81</v>
      </c>
      <c r="W36" s="5" t="s">
        <v>276</v>
      </c>
      <c r="Y36" t="s">
        <v>277</v>
      </c>
      <c r="AF36" s="3">
        <f>Tabla_218035!A32</f>
        <v>29</v>
      </c>
      <c r="AG36" s="3">
        <f>Tabla_218031!A32</f>
        <v>29</v>
      </c>
      <c r="AH36" s="3" t="s">
        <v>119</v>
      </c>
      <c r="AO36" s="21">
        <v>43160</v>
      </c>
      <c r="AP36" s="3" t="s">
        <v>275</v>
      </c>
      <c r="AQ36" s="5">
        <v>2017</v>
      </c>
      <c r="AR36" s="21">
        <v>43101</v>
      </c>
    </row>
    <row r="37" spans="1:44" ht="51">
      <c r="A37" t="s">
        <v>110</v>
      </c>
      <c r="B37" t="s">
        <v>113</v>
      </c>
      <c r="C37" s="5">
        <v>2017</v>
      </c>
      <c r="D37" s="5">
        <v>2017</v>
      </c>
      <c r="E37" s="10"/>
      <c r="H37" s="23" t="s">
        <v>278</v>
      </c>
      <c r="I37">
        <f>Tabla_218027!A33</f>
        <v>30</v>
      </c>
      <c r="J37">
        <f>Tabla_218028!A33</f>
        <v>30</v>
      </c>
      <c r="K37">
        <f>Tabla_218029!A33</f>
        <v>30</v>
      </c>
      <c r="M37">
        <f>Tabla_218030!A33</f>
        <v>30</v>
      </c>
      <c r="N37" t="s">
        <v>275</v>
      </c>
      <c r="O37" t="s">
        <v>275</v>
      </c>
      <c r="S37" s="13">
        <f t="shared" si="0"/>
        <v>2586072.931034483</v>
      </c>
      <c r="T37" s="18">
        <v>2999844.6</v>
      </c>
      <c r="W37" s="5" t="s">
        <v>276</v>
      </c>
      <c r="Y37" t="s">
        <v>277</v>
      </c>
      <c r="AF37" s="3">
        <f>Tabla_218035!A33</f>
        <v>30</v>
      </c>
      <c r="AG37" s="3">
        <f>Tabla_218031!A33</f>
        <v>30</v>
      </c>
      <c r="AH37" s="3" t="s">
        <v>119</v>
      </c>
      <c r="AO37" s="21">
        <v>43160</v>
      </c>
      <c r="AP37" s="3" t="s">
        <v>275</v>
      </c>
      <c r="AQ37" s="5">
        <v>2017</v>
      </c>
      <c r="AR37" s="21">
        <v>43101</v>
      </c>
    </row>
    <row r="38" spans="1:44" ht="51">
      <c r="A38" t="s">
        <v>110</v>
      </c>
      <c r="B38" t="s">
        <v>113</v>
      </c>
      <c r="C38" s="5">
        <v>2017</v>
      </c>
      <c r="D38" s="5">
        <v>2017</v>
      </c>
      <c r="E38" s="10"/>
      <c r="H38" s="27" t="s">
        <v>255</v>
      </c>
      <c r="I38">
        <f>Tabla_218027!A34</f>
        <v>31</v>
      </c>
      <c r="J38">
        <f>Tabla_218028!A34</f>
        <v>31</v>
      </c>
      <c r="K38">
        <f>Tabla_218029!A34</f>
        <v>31</v>
      </c>
      <c r="M38">
        <f>Tabla_218030!A34</f>
        <v>31</v>
      </c>
      <c r="N38" t="s">
        <v>275</v>
      </c>
      <c r="O38" t="s">
        <v>275</v>
      </c>
      <c r="S38" s="13">
        <f t="shared" si="0"/>
        <v>0</v>
      </c>
      <c r="T38" s="18"/>
      <c r="W38" s="5" t="s">
        <v>276</v>
      </c>
      <c r="Y38" t="s">
        <v>277</v>
      </c>
      <c r="AF38" s="3">
        <f>Tabla_218035!A34</f>
        <v>31</v>
      </c>
      <c r="AG38" s="3">
        <f>Tabla_218031!A34</f>
        <v>31</v>
      </c>
      <c r="AH38" s="3" t="s">
        <v>119</v>
      </c>
      <c r="AO38" s="21">
        <v>43160</v>
      </c>
      <c r="AP38" s="3" t="s">
        <v>275</v>
      </c>
      <c r="AQ38" s="5">
        <v>2017</v>
      </c>
      <c r="AR38" s="21">
        <v>43101</v>
      </c>
    </row>
    <row r="39" spans="1:44" ht="25.5">
      <c r="A39" t="s">
        <v>110</v>
      </c>
      <c r="B39" t="s">
        <v>113</v>
      </c>
      <c r="C39" s="5">
        <v>2017</v>
      </c>
      <c r="D39" s="5">
        <v>2017</v>
      </c>
      <c r="E39" s="11" t="s">
        <v>220</v>
      </c>
      <c r="H39" s="27" t="str">
        <f>UPPER("alumbrado público y revestimiento de camino Labores Nuevas")</f>
        <v>ALUMBRADO PÚBLICO Y REVESTIMIENTO DE CAMINO LABORES NUEVAS</v>
      </c>
      <c r="I39">
        <f>Tabla_218027!A35</f>
        <v>32</v>
      </c>
      <c r="J39">
        <f>Tabla_218028!A35</f>
        <v>32</v>
      </c>
      <c r="K39">
        <f>Tabla_218029!A35</f>
        <v>32</v>
      </c>
      <c r="M39">
        <f>Tabla_218030!A35</f>
        <v>32</v>
      </c>
      <c r="N39" t="s">
        <v>275</v>
      </c>
      <c r="O39" t="s">
        <v>275</v>
      </c>
      <c r="S39" s="13">
        <f t="shared" si="0"/>
        <v>201296.7327586207</v>
      </c>
      <c r="T39" s="18">
        <v>233504.21</v>
      </c>
      <c r="W39" s="5" t="s">
        <v>276</v>
      </c>
      <c r="Y39" t="s">
        <v>277</v>
      </c>
      <c r="AF39" s="3">
        <f>Tabla_218035!A35</f>
        <v>32</v>
      </c>
      <c r="AG39" s="3">
        <f>Tabla_218031!A35</f>
        <v>32</v>
      </c>
      <c r="AH39" s="3" t="s">
        <v>119</v>
      </c>
      <c r="AO39" s="21">
        <v>43160</v>
      </c>
      <c r="AP39" s="3" t="s">
        <v>275</v>
      </c>
      <c r="AQ39" s="5">
        <v>2017</v>
      </c>
      <c r="AR39" s="21">
        <v>43101</v>
      </c>
    </row>
    <row r="40" spans="1:44" ht="25.5">
      <c r="A40" t="s">
        <v>110</v>
      </c>
      <c r="B40" t="s">
        <v>113</v>
      </c>
      <c r="C40" s="5">
        <v>2017</v>
      </c>
      <c r="D40" s="5">
        <v>2017</v>
      </c>
      <c r="E40" s="11" t="s">
        <v>221</v>
      </c>
      <c r="H40" s="27" t="str">
        <f>UPPER("2 drenajes sanitarios y agua potable Col. Valle de los Duraznos")</f>
        <v>2 DRENAJES SANITARIOS Y AGUA POTABLE COL. VALLE DE LOS DURAZNOS</v>
      </c>
      <c r="I40">
        <f>Tabla_218027!A36</f>
        <v>33</v>
      </c>
      <c r="J40">
        <f>Tabla_218028!A36</f>
        <v>33</v>
      </c>
      <c r="K40">
        <f>Tabla_218029!A36</f>
        <v>33</v>
      </c>
      <c r="M40">
        <f>Tabla_218030!A36</f>
        <v>33</v>
      </c>
      <c r="N40" t="s">
        <v>275</v>
      </c>
      <c r="O40" t="s">
        <v>275</v>
      </c>
      <c r="S40" s="13">
        <f t="shared" si="0"/>
        <v>238575.05172413794</v>
      </c>
      <c r="T40" s="18">
        <v>276747.06</v>
      </c>
      <c r="W40" s="5" t="s">
        <v>276</v>
      </c>
      <c r="Y40" t="s">
        <v>277</v>
      </c>
      <c r="AF40" s="3">
        <f>Tabla_218035!A36</f>
        <v>33</v>
      </c>
      <c r="AG40" s="3">
        <f>Tabla_218031!A36</f>
        <v>33</v>
      </c>
      <c r="AH40" s="3" t="s">
        <v>119</v>
      </c>
      <c r="AO40" s="21">
        <v>43160</v>
      </c>
      <c r="AP40" s="3" t="s">
        <v>275</v>
      </c>
      <c r="AQ40" s="5">
        <v>2017</v>
      </c>
      <c r="AR40" s="21">
        <v>43101</v>
      </c>
    </row>
    <row r="41" spans="1:44" ht="38.25">
      <c r="A41" t="s">
        <v>110</v>
      </c>
      <c r="B41" t="s">
        <v>113</v>
      </c>
      <c r="C41" s="5">
        <v>2017</v>
      </c>
      <c r="D41" s="5">
        <v>2017</v>
      </c>
      <c r="E41" s="11" t="s">
        <v>222</v>
      </c>
      <c r="H41" s="27" t="s">
        <v>256</v>
      </c>
      <c r="I41">
        <f>Tabla_218027!A37</f>
        <v>34</v>
      </c>
      <c r="J41">
        <f>Tabla_218028!A37</f>
        <v>34</v>
      </c>
      <c r="K41">
        <f>Tabla_218029!A37</f>
        <v>34</v>
      </c>
      <c r="M41">
        <f>Tabla_218030!A37</f>
        <v>34</v>
      </c>
      <c r="N41" t="s">
        <v>275</v>
      </c>
      <c r="O41" t="s">
        <v>275</v>
      </c>
      <c r="S41" s="13">
        <f t="shared" si="0"/>
        <v>871519.61206896557</v>
      </c>
      <c r="T41" s="18">
        <v>1010962.75</v>
      </c>
      <c r="W41" s="5" t="s">
        <v>276</v>
      </c>
      <c r="Y41" t="s">
        <v>277</v>
      </c>
      <c r="AF41" s="3">
        <f>Tabla_218035!A37</f>
        <v>34</v>
      </c>
      <c r="AG41" s="3">
        <f>Tabla_218031!A37</f>
        <v>34</v>
      </c>
      <c r="AH41" s="3" t="s">
        <v>119</v>
      </c>
      <c r="AO41" s="21">
        <v>43160</v>
      </c>
      <c r="AP41" s="3" t="s">
        <v>275</v>
      </c>
      <c r="AQ41" s="5">
        <v>2017</v>
      </c>
      <c r="AR41" s="21">
        <v>43101</v>
      </c>
    </row>
    <row r="42" spans="1:44">
      <c r="A42" t="s">
        <v>110</v>
      </c>
      <c r="B42" t="s">
        <v>113</v>
      </c>
      <c r="C42" s="5">
        <v>2017</v>
      </c>
      <c r="D42" s="5">
        <v>2017</v>
      </c>
      <c r="E42" s="11" t="s">
        <v>223</v>
      </c>
      <c r="H42" s="27" t="s">
        <v>257</v>
      </c>
      <c r="I42">
        <f>Tabla_218027!A38</f>
        <v>35</v>
      </c>
      <c r="J42">
        <f>Tabla_218028!A38</f>
        <v>35</v>
      </c>
      <c r="K42">
        <f>Tabla_218029!A38</f>
        <v>35</v>
      </c>
      <c r="M42">
        <f>Tabla_218030!A38</f>
        <v>35</v>
      </c>
      <c r="N42" t="s">
        <v>275</v>
      </c>
      <c r="O42" t="s">
        <v>275</v>
      </c>
      <c r="S42" s="13">
        <f t="shared" si="0"/>
        <v>515851.68965517241</v>
      </c>
      <c r="T42" s="18">
        <v>598387.96</v>
      </c>
      <c r="W42" s="5" t="s">
        <v>276</v>
      </c>
      <c r="Y42" t="s">
        <v>277</v>
      </c>
      <c r="AF42" s="3">
        <f>Tabla_218035!A38</f>
        <v>35</v>
      </c>
      <c r="AG42" s="3">
        <f>Tabla_218031!A38</f>
        <v>35</v>
      </c>
      <c r="AH42" s="3" t="s">
        <v>119</v>
      </c>
      <c r="AO42" s="21">
        <v>43160</v>
      </c>
      <c r="AP42" s="3" t="s">
        <v>275</v>
      </c>
      <c r="AQ42" s="5">
        <v>2017</v>
      </c>
      <c r="AR42" s="21">
        <v>43101</v>
      </c>
    </row>
    <row r="43" spans="1:44" ht="38.25">
      <c r="A43" t="s">
        <v>110</v>
      </c>
      <c r="B43" t="s">
        <v>113</v>
      </c>
      <c r="C43" s="5">
        <v>2017</v>
      </c>
      <c r="D43" s="5">
        <v>2017</v>
      </c>
      <c r="E43" s="11" t="s">
        <v>224</v>
      </c>
      <c r="H43" s="27" t="str">
        <f>UPPER("Dormitorios, Baños y Losa San Antonio, Las Cruces, El Puerto, Los Álamos. Ladrillera y Col. Colosio")</f>
        <v>DORMITORIOS, BAÑOS Y LOSA SAN ANTONIO, LAS CRUCES, EL PUERTO, LOS ÁLAMOS. LADRILLERA Y COL. COLOSIO</v>
      </c>
      <c r="I43">
        <f>Tabla_218027!A39</f>
        <v>36</v>
      </c>
      <c r="J43">
        <f>Tabla_218028!A39</f>
        <v>36</v>
      </c>
      <c r="K43">
        <f>Tabla_218029!A39</f>
        <v>36</v>
      </c>
      <c r="M43">
        <f>Tabla_218030!A39</f>
        <v>36</v>
      </c>
      <c r="N43" t="s">
        <v>275</v>
      </c>
      <c r="O43" t="s">
        <v>275</v>
      </c>
      <c r="S43" s="13">
        <f t="shared" si="0"/>
        <v>1023220.1034482759</v>
      </c>
      <c r="T43" s="18">
        <v>1186935.32</v>
      </c>
      <c r="W43" s="5" t="s">
        <v>276</v>
      </c>
      <c r="Y43" t="s">
        <v>277</v>
      </c>
      <c r="AF43" s="3">
        <f>Tabla_218035!A39</f>
        <v>36</v>
      </c>
      <c r="AG43" s="3">
        <f>Tabla_218031!A39</f>
        <v>36</v>
      </c>
      <c r="AH43" s="3" t="s">
        <v>119</v>
      </c>
      <c r="AO43" s="21">
        <v>43160</v>
      </c>
      <c r="AP43" s="3" t="s">
        <v>275</v>
      </c>
      <c r="AQ43" s="5">
        <v>2017</v>
      </c>
      <c r="AR43" s="21">
        <v>43101</v>
      </c>
    </row>
    <row r="44" spans="1:44" ht="38.25">
      <c r="A44" t="s">
        <v>110</v>
      </c>
      <c r="B44" t="s">
        <v>113</v>
      </c>
      <c r="C44" s="5">
        <v>2017</v>
      </c>
      <c r="D44" s="5">
        <v>2017</v>
      </c>
      <c r="E44" s="11" t="s">
        <v>225</v>
      </c>
      <c r="H44" s="27" t="str">
        <f>UPPER("Construcción de Dormitorios, Baños, Cocina y Piso Firme Valle de Los Duraznos, Col. Popular y Barreras")</f>
        <v>CONSTRUCCIÓN DE DORMITORIOS, BAÑOS, COCINA Y PISO FIRME VALLE DE LOS DURAZNOS, COL. POPULAR Y BARRERAS</v>
      </c>
      <c r="I44">
        <f>Tabla_218027!A40</f>
        <v>37</v>
      </c>
      <c r="J44">
        <f>Tabla_218028!A40</f>
        <v>37</v>
      </c>
      <c r="K44">
        <f>Tabla_218029!A40</f>
        <v>37</v>
      </c>
      <c r="M44">
        <f>Tabla_218030!A40</f>
        <v>37</v>
      </c>
      <c r="N44" t="s">
        <v>275</v>
      </c>
      <c r="O44" t="s">
        <v>275</v>
      </c>
      <c r="S44" s="13">
        <f t="shared" si="0"/>
        <v>1438096.698275862</v>
      </c>
      <c r="T44" s="20">
        <v>1668192.17</v>
      </c>
      <c r="W44" s="5" t="s">
        <v>276</v>
      </c>
      <c r="Y44" t="s">
        <v>277</v>
      </c>
      <c r="AF44" s="3">
        <f>Tabla_218035!A40</f>
        <v>37</v>
      </c>
      <c r="AG44" s="3">
        <f>Tabla_218031!A40</f>
        <v>37</v>
      </c>
      <c r="AH44" s="3" t="s">
        <v>119</v>
      </c>
      <c r="AO44" s="21">
        <v>43160</v>
      </c>
      <c r="AP44" s="3" t="s">
        <v>275</v>
      </c>
      <c r="AQ44" s="5">
        <v>2017</v>
      </c>
      <c r="AR44" s="21">
        <v>43101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160</v>
      </c>
    </row>
    <row r="3" spans="1:2">
      <c r="A3" s="1" t="s">
        <v>124</v>
      </c>
      <c r="B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topLeftCell="A108" workbookViewId="0">
      <selection activeCell="D132" sqref="D132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162</v>
      </c>
      <c r="C2" t="s">
        <v>163</v>
      </c>
      <c r="D2" t="s">
        <v>164</v>
      </c>
    </row>
    <row r="3" spans="1:4" ht="30">
      <c r="A3" s="1" t="s">
        <v>124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168</v>
      </c>
      <c r="D4" t="s">
        <v>175</v>
      </c>
    </row>
    <row r="5" spans="1:4">
      <c r="A5">
        <v>2</v>
      </c>
      <c r="B5" s="3" t="s">
        <v>168</v>
      </c>
      <c r="D5" s="3" t="s">
        <v>175</v>
      </c>
    </row>
    <row r="6" spans="1:4">
      <c r="A6">
        <v>3</v>
      </c>
      <c r="B6" s="3" t="s">
        <v>168</v>
      </c>
      <c r="D6" s="3" t="s">
        <v>175</v>
      </c>
    </row>
    <row r="7" spans="1:4">
      <c r="A7" s="3">
        <v>4</v>
      </c>
      <c r="B7" s="3" t="s">
        <v>168</v>
      </c>
      <c r="D7" s="3" t="s">
        <v>175</v>
      </c>
    </row>
    <row r="8" spans="1:4">
      <c r="A8" s="3">
        <v>5</v>
      </c>
      <c r="B8" s="3" t="s">
        <v>168</v>
      </c>
      <c r="D8" s="3" t="s">
        <v>175</v>
      </c>
    </row>
    <row r="9" spans="1:4">
      <c r="A9" s="3">
        <v>6</v>
      </c>
      <c r="B9" s="3" t="s">
        <v>168</v>
      </c>
      <c r="D9" s="3" t="s">
        <v>175</v>
      </c>
    </row>
    <row r="10" spans="1:4">
      <c r="A10" s="3">
        <v>7</v>
      </c>
      <c r="B10" s="3" t="s">
        <v>168</v>
      </c>
      <c r="D10" s="3" t="s">
        <v>175</v>
      </c>
    </row>
    <row r="11" spans="1:4">
      <c r="A11" s="3">
        <v>8</v>
      </c>
      <c r="B11" s="3" t="s">
        <v>168</v>
      </c>
      <c r="D11" s="3" t="s">
        <v>175</v>
      </c>
    </row>
    <row r="12" spans="1:4">
      <c r="A12" s="3">
        <v>9</v>
      </c>
      <c r="B12" s="3" t="s">
        <v>168</v>
      </c>
      <c r="D12" s="3" t="s">
        <v>175</v>
      </c>
    </row>
    <row r="13" spans="1:4">
      <c r="A13" s="3">
        <v>10</v>
      </c>
      <c r="B13" s="3" t="s">
        <v>168</v>
      </c>
      <c r="D13" s="3" t="s">
        <v>175</v>
      </c>
    </row>
    <row r="14" spans="1:4">
      <c r="A14" s="3">
        <v>11</v>
      </c>
      <c r="B14" s="3" t="s">
        <v>168</v>
      </c>
      <c r="D14" s="3" t="s">
        <v>175</v>
      </c>
    </row>
    <row r="15" spans="1:4">
      <c r="A15" s="3">
        <v>12</v>
      </c>
      <c r="B15" s="3" t="s">
        <v>168</v>
      </c>
      <c r="D15" s="3" t="s">
        <v>175</v>
      </c>
    </row>
    <row r="16" spans="1:4">
      <c r="A16" s="3">
        <v>13</v>
      </c>
      <c r="B16" s="3" t="s">
        <v>168</v>
      </c>
      <c r="D16" s="3" t="s">
        <v>175</v>
      </c>
    </row>
    <row r="17" spans="1:4">
      <c r="A17" s="3">
        <v>14</v>
      </c>
      <c r="B17" s="3" t="s">
        <v>168</v>
      </c>
      <c r="D17" s="3" t="s">
        <v>175</v>
      </c>
    </row>
    <row r="18" spans="1:4">
      <c r="A18" s="3">
        <v>15</v>
      </c>
      <c r="B18" s="3" t="s">
        <v>168</v>
      </c>
      <c r="D18" s="3" t="s">
        <v>175</v>
      </c>
    </row>
    <row r="19" spans="1:4">
      <c r="A19" s="3">
        <v>16</v>
      </c>
      <c r="B19" s="3" t="s">
        <v>168</v>
      </c>
      <c r="D19" s="3" t="s">
        <v>175</v>
      </c>
    </row>
    <row r="20" spans="1:4">
      <c r="A20" s="3">
        <v>17</v>
      </c>
      <c r="B20" s="3" t="s">
        <v>168</v>
      </c>
      <c r="D20" s="3" t="s">
        <v>175</v>
      </c>
    </row>
    <row r="21" spans="1:4">
      <c r="A21" s="3">
        <v>18</v>
      </c>
      <c r="B21" s="3" t="s">
        <v>168</v>
      </c>
      <c r="D21" s="3" t="s">
        <v>175</v>
      </c>
    </row>
    <row r="22" spans="1:4">
      <c r="A22" s="3">
        <v>19</v>
      </c>
      <c r="B22" s="3" t="s">
        <v>168</v>
      </c>
      <c r="D22" s="3" t="s">
        <v>175</v>
      </c>
    </row>
    <row r="23" spans="1:4">
      <c r="A23" s="3">
        <v>20</v>
      </c>
      <c r="B23" s="3" t="s">
        <v>168</v>
      </c>
      <c r="D23" s="3" t="s">
        <v>175</v>
      </c>
    </row>
    <row r="24" spans="1:4">
      <c r="A24" s="3">
        <v>21</v>
      </c>
      <c r="B24" s="3" t="s">
        <v>168</v>
      </c>
      <c r="D24" s="3" t="s">
        <v>175</v>
      </c>
    </row>
    <row r="25" spans="1:4">
      <c r="A25" s="3">
        <v>22</v>
      </c>
      <c r="B25" s="3" t="s">
        <v>168</v>
      </c>
      <c r="D25" s="3" t="s">
        <v>175</v>
      </c>
    </row>
    <row r="26" spans="1:4">
      <c r="A26" s="3">
        <v>23</v>
      </c>
      <c r="B26" s="3" t="s">
        <v>168</v>
      </c>
      <c r="D26" s="3" t="s">
        <v>175</v>
      </c>
    </row>
    <row r="27" spans="1:4">
      <c r="A27" s="3">
        <v>24</v>
      </c>
      <c r="B27" s="3" t="s">
        <v>168</v>
      </c>
      <c r="D27" s="3" t="s">
        <v>175</v>
      </c>
    </row>
    <row r="28" spans="1:4">
      <c r="A28" s="3">
        <v>25</v>
      </c>
      <c r="B28" s="3" t="s">
        <v>168</v>
      </c>
      <c r="D28" s="3" t="s">
        <v>175</v>
      </c>
    </row>
    <row r="29" spans="1:4">
      <c r="A29" s="3">
        <v>26</v>
      </c>
      <c r="B29" s="3" t="s">
        <v>168</v>
      </c>
      <c r="D29" s="3" t="s">
        <v>175</v>
      </c>
    </row>
    <row r="30" spans="1:4">
      <c r="A30" s="3">
        <v>27</v>
      </c>
      <c r="B30" s="3" t="s">
        <v>168</v>
      </c>
      <c r="D30" s="3" t="s">
        <v>175</v>
      </c>
    </row>
    <row r="31" spans="1:4">
      <c r="A31" s="3">
        <v>28</v>
      </c>
      <c r="B31" s="3" t="s">
        <v>168</v>
      </c>
      <c r="D31" s="3" t="s">
        <v>175</v>
      </c>
    </row>
    <row r="32" spans="1:4">
      <c r="A32" s="3">
        <v>29</v>
      </c>
      <c r="B32" s="3" t="s">
        <v>168</v>
      </c>
      <c r="D32" s="3" t="s">
        <v>175</v>
      </c>
    </row>
    <row r="33" spans="1:4">
      <c r="A33" s="3">
        <v>30</v>
      </c>
      <c r="B33" s="3" t="s">
        <v>168</v>
      </c>
      <c r="D33" s="3" t="s">
        <v>175</v>
      </c>
    </row>
    <row r="34" spans="1:4">
      <c r="A34" s="3">
        <v>31</v>
      </c>
      <c r="B34" s="3" t="s">
        <v>168</v>
      </c>
      <c r="D34" s="3" t="s">
        <v>175</v>
      </c>
    </row>
    <row r="35" spans="1:4">
      <c r="A35" s="3">
        <v>32</v>
      </c>
      <c r="B35" s="3" t="s">
        <v>168</v>
      </c>
      <c r="D35" s="3" t="s">
        <v>175</v>
      </c>
    </row>
    <row r="36" spans="1:4">
      <c r="A36" s="3">
        <v>33</v>
      </c>
      <c r="B36" s="3" t="s">
        <v>168</v>
      </c>
      <c r="D36" s="3" t="s">
        <v>175</v>
      </c>
    </row>
    <row r="37" spans="1:4">
      <c r="A37" s="3">
        <v>34</v>
      </c>
      <c r="B37" s="3" t="s">
        <v>168</v>
      </c>
      <c r="D37" s="3" t="s">
        <v>175</v>
      </c>
    </row>
    <row r="38" spans="1:4">
      <c r="A38" s="3">
        <v>35</v>
      </c>
      <c r="B38" s="3" t="s">
        <v>168</v>
      </c>
      <c r="D38" s="3" t="s">
        <v>175</v>
      </c>
    </row>
    <row r="39" spans="1:4">
      <c r="A39" s="3">
        <v>36</v>
      </c>
      <c r="B39" s="3" t="s">
        <v>168</v>
      </c>
      <c r="D39" s="3" t="s">
        <v>175</v>
      </c>
    </row>
    <row r="40" spans="1:4">
      <c r="A40" s="3">
        <v>37</v>
      </c>
      <c r="B40" s="3" t="s">
        <v>168</v>
      </c>
      <c r="D40" s="3" t="s">
        <v>175</v>
      </c>
    </row>
  </sheetData>
  <dataValidations count="2">
    <dataValidation type="list" allowBlank="1" showErrorMessage="1" sqref="B4:B40">
      <formula1>Hidden_1_Tabla_2180351</formula1>
    </dataValidation>
    <dataValidation type="list" allowBlank="1" showErrorMessage="1" sqref="D4:D40">
      <formula1>Hidden_2_Tabla_2180353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172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45.2851562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>
      <c r="A3" s="1" t="s">
        <v>124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25.5">
      <c r="A4">
        <v>1</v>
      </c>
      <c r="B4" s="24" t="s">
        <v>295</v>
      </c>
      <c r="C4" s="29" t="s">
        <v>279</v>
      </c>
      <c r="F4" t="s">
        <v>190</v>
      </c>
    </row>
    <row r="5" spans="1:6">
      <c r="A5">
        <v>2</v>
      </c>
      <c r="B5" s="28" t="s">
        <v>296</v>
      </c>
      <c r="C5" s="22" t="s">
        <v>299</v>
      </c>
      <c r="F5" s="3" t="s">
        <v>190</v>
      </c>
    </row>
    <row r="6" spans="1:6" ht="25.5">
      <c r="A6">
        <v>3</v>
      </c>
      <c r="B6" s="24" t="s">
        <v>297</v>
      </c>
      <c r="C6" s="22" t="s">
        <v>298</v>
      </c>
      <c r="F6" s="3" t="s">
        <v>190</v>
      </c>
    </row>
    <row r="7" spans="1:6">
      <c r="A7" s="3">
        <v>4</v>
      </c>
      <c r="B7" s="24" t="s">
        <v>300</v>
      </c>
      <c r="C7" s="29" t="s">
        <v>280</v>
      </c>
      <c r="F7" s="3" t="s">
        <v>190</v>
      </c>
    </row>
    <row r="8" spans="1:6">
      <c r="A8" s="3">
        <v>5</v>
      </c>
      <c r="B8" s="24"/>
      <c r="C8" s="29" t="s">
        <v>301</v>
      </c>
      <c r="F8" s="3" t="s">
        <v>190</v>
      </c>
    </row>
    <row r="9" spans="1:6">
      <c r="A9" s="3">
        <v>6</v>
      </c>
      <c r="B9" s="24"/>
      <c r="C9" s="29" t="s">
        <v>302</v>
      </c>
      <c r="F9" s="3" t="s">
        <v>190</v>
      </c>
    </row>
    <row r="10" spans="1:6">
      <c r="A10" s="3">
        <v>7</v>
      </c>
      <c r="B10" s="6" t="s">
        <v>232</v>
      </c>
      <c r="C10" s="29"/>
      <c r="F10" s="3" t="s">
        <v>190</v>
      </c>
    </row>
    <row r="11" spans="1:6" ht="25.5">
      <c r="A11" s="3">
        <v>8</v>
      </c>
      <c r="B11" s="25" t="s">
        <v>303</v>
      </c>
      <c r="C11" s="29" t="s">
        <v>304</v>
      </c>
      <c r="F11" s="3" t="s">
        <v>190</v>
      </c>
    </row>
    <row r="12" spans="1:6" ht="38.25">
      <c r="A12" s="3">
        <v>9</v>
      </c>
      <c r="B12" s="25" t="s">
        <v>305</v>
      </c>
      <c r="C12" s="29" t="s">
        <v>281</v>
      </c>
      <c r="F12" s="3" t="s">
        <v>190</v>
      </c>
    </row>
    <row r="13" spans="1:6" ht="38.25">
      <c r="A13" s="3">
        <v>10</v>
      </c>
      <c r="B13" s="25" t="s">
        <v>306</v>
      </c>
      <c r="C13" s="29" t="s">
        <v>281</v>
      </c>
      <c r="F13" s="3" t="s">
        <v>190</v>
      </c>
    </row>
    <row r="14" spans="1:6" ht="51">
      <c r="A14" s="3">
        <v>11</v>
      </c>
      <c r="B14" s="25" t="s">
        <v>307</v>
      </c>
      <c r="C14" s="29" t="s">
        <v>281</v>
      </c>
      <c r="F14" s="3" t="s">
        <v>190</v>
      </c>
    </row>
    <row r="15" spans="1:6" ht="25.5">
      <c r="A15" s="3">
        <v>12</v>
      </c>
      <c r="B15" s="25" t="s">
        <v>308</v>
      </c>
      <c r="C15" s="29" t="s">
        <v>281</v>
      </c>
      <c r="F15" s="3" t="s">
        <v>190</v>
      </c>
    </row>
    <row r="16" spans="1:6" ht="25.5">
      <c r="A16" s="3">
        <v>13</v>
      </c>
      <c r="B16" s="25" t="s">
        <v>309</v>
      </c>
      <c r="C16" s="29" t="s">
        <v>281</v>
      </c>
      <c r="F16" s="3" t="s">
        <v>190</v>
      </c>
    </row>
    <row r="17" spans="1:6">
      <c r="A17" s="3">
        <v>14</v>
      </c>
      <c r="B17" s="25" t="s">
        <v>310</v>
      </c>
      <c r="C17" s="29" t="s">
        <v>304</v>
      </c>
      <c r="F17" s="3" t="s">
        <v>190</v>
      </c>
    </row>
    <row r="18" spans="1:6">
      <c r="A18" s="3">
        <v>15</v>
      </c>
      <c r="B18" s="25" t="s">
        <v>311</v>
      </c>
      <c r="C18" s="29" t="s">
        <v>281</v>
      </c>
      <c r="F18" s="3" t="s">
        <v>190</v>
      </c>
    </row>
    <row r="19" spans="1:6">
      <c r="A19" s="3">
        <v>16</v>
      </c>
      <c r="B19" s="25" t="s">
        <v>241</v>
      </c>
      <c r="C19" s="29"/>
      <c r="F19" s="3" t="s">
        <v>190</v>
      </c>
    </row>
    <row r="20" spans="1:6">
      <c r="A20" s="3">
        <v>17</v>
      </c>
      <c r="B20" s="25" t="s">
        <v>312</v>
      </c>
      <c r="C20" s="29" t="s">
        <v>282</v>
      </c>
      <c r="F20" s="3" t="s">
        <v>190</v>
      </c>
    </row>
    <row r="21" spans="1:6">
      <c r="A21" s="3">
        <v>18</v>
      </c>
      <c r="B21" s="25" t="str">
        <f>UPPER("calle morones prito y arturo b. de la garza")</f>
        <v>CALLE MORONES PRITO Y ARTURO B. DE LA GARZA</v>
      </c>
      <c r="C21" s="29" t="s">
        <v>283</v>
      </c>
      <c r="F21" s="3" t="s">
        <v>190</v>
      </c>
    </row>
    <row r="22" spans="1:6">
      <c r="A22" s="3">
        <v>19</v>
      </c>
      <c r="B22" s="25" t="s">
        <v>313</v>
      </c>
      <c r="C22" s="29" t="s">
        <v>284</v>
      </c>
      <c r="F22" s="3" t="s">
        <v>190</v>
      </c>
    </row>
    <row r="23" spans="1:6">
      <c r="A23" s="3">
        <v>20</v>
      </c>
      <c r="B23" s="26" t="s">
        <v>314</v>
      </c>
      <c r="C23" s="29" t="s">
        <v>285</v>
      </c>
      <c r="F23" s="3" t="s">
        <v>190</v>
      </c>
    </row>
    <row r="24" spans="1:6">
      <c r="A24" s="3">
        <v>21</v>
      </c>
      <c r="B24" s="26" t="s">
        <v>315</v>
      </c>
      <c r="C24" s="29" t="s">
        <v>316</v>
      </c>
      <c r="F24" s="3" t="s">
        <v>190</v>
      </c>
    </row>
    <row r="25" spans="1:6" ht="25.5">
      <c r="A25" s="3">
        <v>22</v>
      </c>
      <c r="B25" s="26" t="s">
        <v>317</v>
      </c>
      <c r="C25" s="29" t="s">
        <v>281</v>
      </c>
      <c r="F25" s="3" t="s">
        <v>190</v>
      </c>
    </row>
    <row r="26" spans="1:6" ht="25.5">
      <c r="A26" s="3">
        <v>23</v>
      </c>
      <c r="B26" s="26" t="s">
        <v>318</v>
      </c>
      <c r="C26" s="29" t="s">
        <v>304</v>
      </c>
      <c r="F26" s="3" t="s">
        <v>190</v>
      </c>
    </row>
    <row r="27" spans="1:6" ht="25.5">
      <c r="A27" s="3">
        <v>24</v>
      </c>
      <c r="B27" s="26" t="s">
        <v>319</v>
      </c>
      <c r="C27" s="29" t="s">
        <v>281</v>
      </c>
      <c r="F27" s="3" t="s">
        <v>190</v>
      </c>
    </row>
    <row r="28" spans="1:6" ht="26.25">
      <c r="A28" s="3">
        <v>25</v>
      </c>
      <c r="B28" s="25" t="s">
        <v>320</v>
      </c>
      <c r="C28" s="29" t="s">
        <v>321</v>
      </c>
      <c r="F28" s="3" t="s">
        <v>190</v>
      </c>
    </row>
    <row r="29" spans="1:6" ht="38.25">
      <c r="A29" s="3">
        <v>26</v>
      </c>
      <c r="B29" s="25" t="s">
        <v>322</v>
      </c>
      <c r="C29" s="29" t="s">
        <v>281</v>
      </c>
      <c r="F29" s="3" t="s">
        <v>190</v>
      </c>
    </row>
    <row r="30" spans="1:6" ht="25.5">
      <c r="A30" s="3">
        <v>27</v>
      </c>
      <c r="B30" s="25" t="s">
        <v>323</v>
      </c>
      <c r="C30" s="29" t="s">
        <v>286</v>
      </c>
      <c r="F30" s="3" t="s">
        <v>190</v>
      </c>
    </row>
    <row r="31" spans="1:6">
      <c r="A31" s="3">
        <v>28</v>
      </c>
      <c r="B31" s="25" t="s">
        <v>324</v>
      </c>
      <c r="C31" s="29" t="s">
        <v>287</v>
      </c>
      <c r="F31" s="3" t="s">
        <v>190</v>
      </c>
    </row>
    <row r="32" spans="1:6">
      <c r="A32" s="3">
        <v>29</v>
      </c>
      <c r="B32" s="25" t="str">
        <f>UPPER("banquetas en la calle ernesto b. marroquin")</f>
        <v>BANQUETAS EN LA CALLE ERNESTO B. MARROQUIN</v>
      </c>
      <c r="C32" s="29" t="s">
        <v>283</v>
      </c>
      <c r="F32" s="3" t="s">
        <v>190</v>
      </c>
    </row>
    <row r="33" spans="1:6" ht="26.25">
      <c r="A33" s="3">
        <v>30</v>
      </c>
      <c r="B33" s="23" t="s">
        <v>325</v>
      </c>
      <c r="C33" s="29" t="s">
        <v>288</v>
      </c>
      <c r="F33" s="3" t="s">
        <v>190</v>
      </c>
    </row>
    <row r="34" spans="1:6" ht="26.25">
      <c r="A34" s="3">
        <v>31</v>
      </c>
      <c r="B34" s="27" t="s">
        <v>326</v>
      </c>
      <c r="C34" s="29" t="s">
        <v>288</v>
      </c>
      <c r="F34" s="3" t="s">
        <v>190</v>
      </c>
    </row>
    <row r="35" spans="1:6" ht="26.25">
      <c r="A35" s="3">
        <v>32</v>
      </c>
      <c r="B35" s="27" t="s">
        <v>327</v>
      </c>
      <c r="C35" s="29" t="s">
        <v>289</v>
      </c>
      <c r="F35" s="3" t="s">
        <v>190</v>
      </c>
    </row>
    <row r="36" spans="1:6">
      <c r="A36" s="3">
        <v>33</v>
      </c>
      <c r="B36" s="27" t="str">
        <f>UPPER("Col. Valle de los Duraznos")</f>
        <v>COL. VALLE DE LOS DURAZNOS</v>
      </c>
      <c r="C36" s="29" t="s">
        <v>290</v>
      </c>
      <c r="F36" s="3" t="s">
        <v>190</v>
      </c>
    </row>
    <row r="37" spans="1:6" ht="26.25">
      <c r="A37" s="3">
        <v>34</v>
      </c>
      <c r="B37" s="27" t="s">
        <v>328</v>
      </c>
      <c r="C37" s="29" t="s">
        <v>291</v>
      </c>
      <c r="F37" s="3" t="s">
        <v>190</v>
      </c>
    </row>
    <row r="38" spans="1:6">
      <c r="A38" s="3">
        <v>35</v>
      </c>
      <c r="B38" s="27" t="s">
        <v>329</v>
      </c>
      <c r="C38" s="29" t="s">
        <v>292</v>
      </c>
      <c r="F38" s="3" t="s">
        <v>190</v>
      </c>
    </row>
    <row r="39" spans="1:6" ht="25.5">
      <c r="A39" s="3">
        <v>36</v>
      </c>
      <c r="B39" s="27" t="str">
        <f>UPPER("San Antonio, Las Cruces, El Puerto, Los Álamos. Ladrillera y Col. Colosio")</f>
        <v>SAN ANTONIO, LAS CRUCES, EL PUERTO, LOS ÁLAMOS. LADRILLERA Y COL. COLOSIO</v>
      </c>
      <c r="C39" s="29" t="s">
        <v>293</v>
      </c>
      <c r="F39" s="3" t="s">
        <v>190</v>
      </c>
    </row>
    <row r="40" spans="1:6" ht="26.25">
      <c r="A40" s="3">
        <v>37</v>
      </c>
      <c r="B40" s="27" t="str">
        <f>UPPER("Valle de Los Duraznos, Col. Popular y Barreras")</f>
        <v>VALLE DE LOS DURAZNOS, COL. POPULAR Y BARRERAS</v>
      </c>
      <c r="C40" s="29" t="s">
        <v>294</v>
      </c>
      <c r="F40" s="3" t="s">
        <v>190</v>
      </c>
    </row>
  </sheetData>
  <dataValidations count="1">
    <dataValidation type="list" allowBlank="1" showErrorMessage="1" sqref="D41:D201 F4:F40">
      <formula1>Hidden_1_Tabla_2180313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191</v>
      </c>
      <c r="C2" t="s">
        <v>192</v>
      </c>
      <c r="D2" t="s">
        <v>193</v>
      </c>
      <c r="E2" t="s">
        <v>194</v>
      </c>
    </row>
    <row r="3" spans="1:5">
      <c r="A3" s="1" t="s">
        <v>124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opLeftCell="A36" workbookViewId="0">
      <selection activeCell="E40" sqref="E40"/>
    </sheetView>
  </sheetViews>
  <sheetFormatPr baseColWidth="10" defaultColWidth="9.140625" defaultRowHeight="15"/>
  <cols>
    <col min="1" max="1" width="3.42578125" bestFit="1" customWidth="1"/>
    <col min="2" max="2" width="31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124</v>
      </c>
      <c r="B3" s="1" t="s">
        <v>125</v>
      </c>
      <c r="C3" s="1" t="s">
        <v>126</v>
      </c>
      <c r="D3" s="1" t="s">
        <v>127</v>
      </c>
      <c r="E3" s="12" t="s">
        <v>128</v>
      </c>
    </row>
    <row r="4" spans="1:5" ht="30">
      <c r="A4">
        <v>1</v>
      </c>
      <c r="B4" s="34" t="s">
        <v>359</v>
      </c>
      <c r="C4" s="32" t="s">
        <v>331</v>
      </c>
      <c r="D4" s="32" t="s">
        <v>332</v>
      </c>
      <c r="E4" s="35" t="s">
        <v>258</v>
      </c>
    </row>
    <row r="5" spans="1:5" ht="30">
      <c r="A5">
        <v>2</v>
      </c>
      <c r="B5" s="32"/>
      <c r="C5" s="32"/>
      <c r="D5" s="32"/>
      <c r="E5" s="35" t="str">
        <f>UPPER("Ctnled Iluminacion S. de R.L. de C.V.")</f>
        <v>CTNLED ILUMINACION S. DE R.L. DE C.V.</v>
      </c>
    </row>
    <row r="6" spans="1:5">
      <c r="A6">
        <v>3</v>
      </c>
      <c r="B6" s="36" t="s">
        <v>360</v>
      </c>
      <c r="C6" s="32" t="s">
        <v>333</v>
      </c>
      <c r="D6" s="32" t="s">
        <v>334</v>
      </c>
      <c r="E6" s="35" t="s">
        <v>259</v>
      </c>
    </row>
    <row r="7" spans="1:5" ht="30">
      <c r="A7">
        <v>4</v>
      </c>
      <c r="B7" s="36" t="s">
        <v>361</v>
      </c>
      <c r="C7" s="33" t="s">
        <v>335</v>
      </c>
      <c r="D7" s="33" t="s">
        <v>336</v>
      </c>
      <c r="E7" s="35" t="s">
        <v>260</v>
      </c>
    </row>
    <row r="8" spans="1:5" ht="30">
      <c r="A8">
        <v>5</v>
      </c>
      <c r="B8" s="32"/>
      <c r="C8" s="32"/>
      <c r="D8" s="32"/>
      <c r="E8" s="35" t="str">
        <f>UPPER("Construcciones Hascor S. A. DE C. V.")</f>
        <v>CONSTRUCCIONES HASCOR S. A. DE C. V.</v>
      </c>
    </row>
    <row r="9" spans="1:5" ht="30">
      <c r="A9">
        <v>6</v>
      </c>
      <c r="B9" s="36" t="s">
        <v>362</v>
      </c>
      <c r="C9" s="32" t="s">
        <v>337</v>
      </c>
      <c r="D9" s="32" t="s">
        <v>338</v>
      </c>
      <c r="E9" s="35" t="s">
        <v>261</v>
      </c>
    </row>
    <row r="10" spans="1:5" ht="30">
      <c r="A10">
        <v>7</v>
      </c>
      <c r="B10" s="36" t="s">
        <v>363</v>
      </c>
      <c r="C10" s="32" t="s">
        <v>339</v>
      </c>
      <c r="D10" s="32" t="s">
        <v>340</v>
      </c>
      <c r="E10" s="35" t="s">
        <v>262</v>
      </c>
    </row>
    <row r="11" spans="1:5">
      <c r="A11">
        <v>8</v>
      </c>
      <c r="B11" s="36" t="s">
        <v>360</v>
      </c>
      <c r="C11" s="32" t="s">
        <v>333</v>
      </c>
      <c r="D11" s="32" t="s">
        <v>334</v>
      </c>
      <c r="E11" s="35" t="s">
        <v>263</v>
      </c>
    </row>
    <row r="12" spans="1:5" ht="45">
      <c r="A12">
        <v>9</v>
      </c>
      <c r="B12" s="36" t="s">
        <v>364</v>
      </c>
      <c r="C12" s="32" t="s">
        <v>337</v>
      </c>
      <c r="D12" s="32" t="s">
        <v>338</v>
      </c>
      <c r="E12" s="37" t="s">
        <v>264</v>
      </c>
    </row>
    <row r="13" spans="1:5" ht="45">
      <c r="A13">
        <v>10</v>
      </c>
      <c r="B13" s="36" t="s">
        <v>364</v>
      </c>
      <c r="C13" s="32" t="s">
        <v>337</v>
      </c>
      <c r="D13" s="32" t="s">
        <v>338</v>
      </c>
      <c r="E13" s="37" t="s">
        <v>264</v>
      </c>
    </row>
    <row r="14" spans="1:5" ht="30">
      <c r="A14">
        <v>11</v>
      </c>
      <c r="B14" s="36" t="s">
        <v>365</v>
      </c>
      <c r="C14" s="32" t="s">
        <v>341</v>
      </c>
      <c r="D14" s="32" t="s">
        <v>342</v>
      </c>
      <c r="E14" s="37" t="s">
        <v>265</v>
      </c>
    </row>
    <row r="15" spans="1:5" ht="30">
      <c r="A15">
        <v>12</v>
      </c>
      <c r="B15" s="36" t="s">
        <v>365</v>
      </c>
      <c r="C15" s="32" t="s">
        <v>341</v>
      </c>
      <c r="D15" s="32" t="s">
        <v>342</v>
      </c>
      <c r="E15" s="37" t="s">
        <v>265</v>
      </c>
    </row>
    <row r="16" spans="1:5" ht="45">
      <c r="A16">
        <v>13</v>
      </c>
      <c r="B16" s="36" t="s">
        <v>364</v>
      </c>
      <c r="C16" s="32" t="s">
        <v>337</v>
      </c>
      <c r="D16" s="32" t="s">
        <v>338</v>
      </c>
      <c r="E16" s="37" t="s">
        <v>264</v>
      </c>
    </row>
    <row r="17" spans="1:5" ht="45">
      <c r="A17">
        <v>14</v>
      </c>
      <c r="B17" s="36" t="s">
        <v>364</v>
      </c>
      <c r="C17" s="32" t="s">
        <v>337</v>
      </c>
      <c r="D17" s="32" t="s">
        <v>338</v>
      </c>
      <c r="E17" s="37" t="s">
        <v>264</v>
      </c>
    </row>
    <row r="18" spans="1:5">
      <c r="A18">
        <v>15</v>
      </c>
      <c r="B18" s="36" t="s">
        <v>366</v>
      </c>
      <c r="C18" s="32" t="s">
        <v>333</v>
      </c>
      <c r="D18" s="32" t="s">
        <v>334</v>
      </c>
      <c r="E18" s="35" t="s">
        <v>263</v>
      </c>
    </row>
    <row r="19" spans="1:5" ht="30">
      <c r="A19">
        <v>16</v>
      </c>
      <c r="B19" s="36" t="s">
        <v>367</v>
      </c>
      <c r="C19" s="32" t="s">
        <v>343</v>
      </c>
      <c r="D19" s="32" t="s">
        <v>344</v>
      </c>
      <c r="E19" s="37" t="s">
        <v>266</v>
      </c>
    </row>
    <row r="20" spans="1:5" ht="30">
      <c r="A20">
        <v>17</v>
      </c>
      <c r="B20" s="36" t="s">
        <v>367</v>
      </c>
      <c r="C20" s="32" t="s">
        <v>343</v>
      </c>
      <c r="D20" s="32" t="s">
        <v>344</v>
      </c>
      <c r="E20" s="37" t="s">
        <v>266</v>
      </c>
    </row>
    <row r="21" spans="1:5" ht="30">
      <c r="A21">
        <v>18</v>
      </c>
      <c r="B21" s="36" t="s">
        <v>368</v>
      </c>
      <c r="C21" s="32" t="s">
        <v>345</v>
      </c>
      <c r="D21" s="32" t="s">
        <v>346</v>
      </c>
      <c r="E21" s="37" t="s">
        <v>267</v>
      </c>
    </row>
    <row r="22" spans="1:5">
      <c r="A22">
        <v>19</v>
      </c>
      <c r="B22" s="36" t="s">
        <v>273</v>
      </c>
      <c r="C22" s="32" t="s">
        <v>274</v>
      </c>
      <c r="D22" s="32" t="s">
        <v>274</v>
      </c>
      <c r="E22" s="38" t="s">
        <v>273</v>
      </c>
    </row>
    <row r="23" spans="1:5" ht="30">
      <c r="A23">
        <v>20</v>
      </c>
      <c r="B23" s="36" t="s">
        <v>369</v>
      </c>
      <c r="C23" s="32" t="s">
        <v>335</v>
      </c>
      <c r="D23" s="32" t="s">
        <v>336</v>
      </c>
      <c r="E23" s="37" t="s">
        <v>260</v>
      </c>
    </row>
    <row r="24" spans="1:5">
      <c r="A24">
        <v>21</v>
      </c>
      <c r="B24" s="36" t="s">
        <v>273</v>
      </c>
      <c r="C24" s="32" t="s">
        <v>274</v>
      </c>
      <c r="D24" s="32" t="s">
        <v>274</v>
      </c>
      <c r="E24" s="38" t="s">
        <v>273</v>
      </c>
    </row>
    <row r="25" spans="1:5" ht="30">
      <c r="A25">
        <v>22</v>
      </c>
      <c r="B25" s="36" t="s">
        <v>370</v>
      </c>
      <c r="C25" s="32" t="s">
        <v>347</v>
      </c>
      <c r="D25" s="32" t="s">
        <v>348</v>
      </c>
      <c r="E25" s="37" t="str">
        <f>UPPER("Karbim Sonstructora, S.A. DE C.V.")</f>
        <v>KARBIM SONSTRUCTORA, S.A. DE C.V.</v>
      </c>
    </row>
    <row r="26" spans="1:5" ht="30">
      <c r="A26">
        <v>23</v>
      </c>
      <c r="B26" s="36" t="s">
        <v>370</v>
      </c>
      <c r="C26" s="32" t="s">
        <v>347</v>
      </c>
      <c r="D26" s="32" t="s">
        <v>348</v>
      </c>
      <c r="E26" s="37" t="str">
        <f>UPPER("Karbim Sonstructora, S.A. DE C.V.")</f>
        <v>KARBIM SONSTRUCTORA, S.A. DE C.V.</v>
      </c>
    </row>
    <row r="27" spans="1:5" ht="30">
      <c r="A27">
        <v>24</v>
      </c>
      <c r="B27" s="36" t="s">
        <v>371</v>
      </c>
      <c r="C27" s="32" t="s">
        <v>349</v>
      </c>
      <c r="D27" s="32" t="s">
        <v>350</v>
      </c>
      <c r="E27" s="35" t="s">
        <v>380</v>
      </c>
    </row>
    <row r="28" spans="1:5" ht="30">
      <c r="A28">
        <v>25</v>
      </c>
      <c r="B28" s="36" t="s">
        <v>368</v>
      </c>
      <c r="C28" s="32" t="s">
        <v>345</v>
      </c>
      <c r="D28" s="32" t="s">
        <v>346</v>
      </c>
      <c r="E28" s="37" t="s">
        <v>267</v>
      </c>
    </row>
    <row r="29" spans="1:5" ht="30">
      <c r="A29">
        <v>26</v>
      </c>
      <c r="B29" s="36" t="s">
        <v>368</v>
      </c>
      <c r="C29" s="32" t="s">
        <v>345</v>
      </c>
      <c r="D29" s="32" t="s">
        <v>346</v>
      </c>
      <c r="E29" s="37" t="s">
        <v>267</v>
      </c>
    </row>
    <row r="30" spans="1:5" ht="30">
      <c r="A30">
        <v>27</v>
      </c>
      <c r="B30" s="36" t="s">
        <v>372</v>
      </c>
      <c r="C30" s="32" t="s">
        <v>338</v>
      </c>
      <c r="D30" s="32" t="s">
        <v>340</v>
      </c>
      <c r="E30" s="35" t="s">
        <v>268</v>
      </c>
    </row>
    <row r="31" spans="1:5" ht="30">
      <c r="A31">
        <v>28</v>
      </c>
      <c r="B31" s="36" t="s">
        <v>369</v>
      </c>
      <c r="C31" s="32" t="s">
        <v>335</v>
      </c>
      <c r="D31" s="32" t="s">
        <v>336</v>
      </c>
      <c r="E31" s="35" t="s">
        <v>260</v>
      </c>
    </row>
    <row r="32" spans="1:5" ht="30">
      <c r="A32">
        <v>29</v>
      </c>
      <c r="B32" s="36" t="s">
        <v>368</v>
      </c>
      <c r="C32" s="32" t="s">
        <v>345</v>
      </c>
      <c r="D32" s="32" t="s">
        <v>346</v>
      </c>
      <c r="E32" s="37" t="s">
        <v>267</v>
      </c>
    </row>
    <row r="33" spans="1:5" ht="30">
      <c r="A33">
        <v>30</v>
      </c>
      <c r="B33" s="36" t="s">
        <v>373</v>
      </c>
      <c r="C33" s="32" t="s">
        <v>351</v>
      </c>
      <c r="D33" s="32" t="s">
        <v>337</v>
      </c>
      <c r="E33" s="35" t="s">
        <v>269</v>
      </c>
    </row>
    <row r="34" spans="1:5" ht="30">
      <c r="A34">
        <v>31</v>
      </c>
      <c r="B34" s="36" t="s">
        <v>374</v>
      </c>
      <c r="C34" s="32" t="s">
        <v>351</v>
      </c>
      <c r="D34" s="32" t="s">
        <v>337</v>
      </c>
      <c r="E34" s="35" t="s">
        <v>269</v>
      </c>
    </row>
    <row r="35" spans="1:5" ht="30">
      <c r="A35">
        <v>32</v>
      </c>
      <c r="B35" s="36" t="s">
        <v>375</v>
      </c>
      <c r="C35" s="32" t="s">
        <v>352</v>
      </c>
      <c r="D35" s="32" t="s">
        <v>353</v>
      </c>
      <c r="E35" s="37" t="s">
        <v>270</v>
      </c>
    </row>
    <row r="36" spans="1:5" ht="30">
      <c r="A36">
        <v>33</v>
      </c>
      <c r="B36" s="36" t="s">
        <v>375</v>
      </c>
      <c r="C36" s="32" t="s">
        <v>352</v>
      </c>
      <c r="D36" s="32" t="s">
        <v>353</v>
      </c>
      <c r="E36" s="37" t="s">
        <v>270</v>
      </c>
    </row>
    <row r="37" spans="1:5">
      <c r="A37">
        <v>34</v>
      </c>
      <c r="B37" s="37" t="s">
        <v>376</v>
      </c>
      <c r="C37" s="32" t="s">
        <v>354</v>
      </c>
      <c r="D37" s="32"/>
      <c r="E37" s="37" t="s">
        <v>271</v>
      </c>
    </row>
    <row r="38" spans="1:5">
      <c r="A38">
        <v>35</v>
      </c>
      <c r="B38" s="36" t="s">
        <v>377</v>
      </c>
      <c r="C38" s="32" t="s">
        <v>355</v>
      </c>
      <c r="D38" s="32" t="s">
        <v>356</v>
      </c>
      <c r="E38" s="37" t="s">
        <v>272</v>
      </c>
    </row>
    <row r="39" spans="1:5" ht="30">
      <c r="A39">
        <v>36</v>
      </c>
      <c r="B39" s="36" t="s">
        <v>378</v>
      </c>
      <c r="C39" s="32" t="s">
        <v>352</v>
      </c>
      <c r="D39" s="32" t="s">
        <v>353</v>
      </c>
      <c r="E39" s="37" t="s">
        <v>270</v>
      </c>
    </row>
    <row r="40" spans="1:5" ht="45">
      <c r="A40">
        <v>37</v>
      </c>
      <c r="B40" s="36" t="s">
        <v>379</v>
      </c>
      <c r="C40" s="32" t="s">
        <v>357</v>
      </c>
      <c r="D40" s="32" t="s">
        <v>358</v>
      </c>
      <c r="E40" s="37" t="str">
        <f>UPPER("Urbanizaciones y Desarrollos Carolco, S.A. DE C.V.")</f>
        <v>URBANIZACIONES Y DESARROLLOS CAROLCO, S.A. DE C.V.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topLeftCell="A19" workbookViewId="0">
      <selection activeCell="F40" sqref="F40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124</v>
      </c>
      <c r="B3" s="1" t="s">
        <v>134</v>
      </c>
      <c r="C3" s="1" t="s">
        <v>125</v>
      </c>
      <c r="D3" s="1" t="s">
        <v>126</v>
      </c>
      <c r="E3" s="1" t="s">
        <v>135</v>
      </c>
      <c r="F3" s="1" t="s">
        <v>128</v>
      </c>
    </row>
    <row r="4" spans="1:6">
      <c r="A4">
        <v>1</v>
      </c>
      <c r="C4" t="s">
        <v>273</v>
      </c>
      <c r="D4" t="s">
        <v>273</v>
      </c>
      <c r="E4" t="s">
        <v>274</v>
      </c>
      <c r="F4" t="s">
        <v>273</v>
      </c>
    </row>
    <row r="5" spans="1:6">
      <c r="A5">
        <v>2</v>
      </c>
      <c r="C5" t="s">
        <v>273</v>
      </c>
      <c r="D5" t="s">
        <v>273</v>
      </c>
      <c r="E5" t="s">
        <v>274</v>
      </c>
      <c r="F5" t="s">
        <v>273</v>
      </c>
    </row>
    <row r="6" spans="1:6">
      <c r="A6">
        <v>3</v>
      </c>
      <c r="C6" t="s">
        <v>273</v>
      </c>
      <c r="D6" t="s">
        <v>273</v>
      </c>
      <c r="E6" t="s">
        <v>274</v>
      </c>
      <c r="F6" t="s">
        <v>273</v>
      </c>
    </row>
    <row r="7" spans="1:6">
      <c r="A7">
        <v>4</v>
      </c>
      <c r="C7" t="s">
        <v>273</v>
      </c>
      <c r="D7" t="s">
        <v>273</v>
      </c>
      <c r="E7" t="s">
        <v>274</v>
      </c>
      <c r="F7" t="s">
        <v>273</v>
      </c>
    </row>
    <row r="8" spans="1:6">
      <c r="A8">
        <v>5</v>
      </c>
      <c r="C8" t="s">
        <v>273</v>
      </c>
      <c r="D8" t="s">
        <v>273</v>
      </c>
      <c r="E8" t="s">
        <v>274</v>
      </c>
      <c r="F8" t="s">
        <v>273</v>
      </c>
    </row>
    <row r="9" spans="1:6">
      <c r="A9">
        <v>6</v>
      </c>
      <c r="C9" t="s">
        <v>273</v>
      </c>
      <c r="D9" t="s">
        <v>273</v>
      </c>
      <c r="E9" t="s">
        <v>274</v>
      </c>
      <c r="F9" t="s">
        <v>273</v>
      </c>
    </row>
    <row r="10" spans="1:6">
      <c r="A10">
        <v>7</v>
      </c>
      <c r="C10" t="s">
        <v>273</v>
      </c>
      <c r="D10" t="s">
        <v>273</v>
      </c>
      <c r="E10" t="s">
        <v>274</v>
      </c>
      <c r="F10" t="s">
        <v>273</v>
      </c>
    </row>
    <row r="11" spans="1:6">
      <c r="A11">
        <v>8</v>
      </c>
      <c r="C11" t="s">
        <v>273</v>
      </c>
      <c r="D11" t="s">
        <v>273</v>
      </c>
      <c r="E11" t="s">
        <v>274</v>
      </c>
      <c r="F11" t="s">
        <v>273</v>
      </c>
    </row>
    <row r="12" spans="1:6">
      <c r="A12">
        <v>9</v>
      </c>
      <c r="C12" t="s">
        <v>273</v>
      </c>
      <c r="D12" t="s">
        <v>273</v>
      </c>
      <c r="E12" t="s">
        <v>274</v>
      </c>
      <c r="F12" t="s">
        <v>273</v>
      </c>
    </row>
    <row r="13" spans="1:6">
      <c r="A13">
        <v>10</v>
      </c>
      <c r="C13" t="s">
        <v>273</v>
      </c>
      <c r="D13" t="s">
        <v>273</v>
      </c>
      <c r="E13" t="s">
        <v>274</v>
      </c>
      <c r="F13" t="s">
        <v>273</v>
      </c>
    </row>
    <row r="14" spans="1:6">
      <c r="A14">
        <v>11</v>
      </c>
      <c r="C14" t="s">
        <v>273</v>
      </c>
      <c r="D14" t="s">
        <v>273</v>
      </c>
      <c r="E14" t="s">
        <v>274</v>
      </c>
      <c r="F14" t="s">
        <v>273</v>
      </c>
    </row>
    <row r="15" spans="1:6">
      <c r="A15">
        <v>12</v>
      </c>
      <c r="C15" t="s">
        <v>273</v>
      </c>
      <c r="D15" t="s">
        <v>273</v>
      </c>
      <c r="E15" t="s">
        <v>274</v>
      </c>
      <c r="F15" t="s">
        <v>273</v>
      </c>
    </row>
    <row r="16" spans="1:6">
      <c r="A16">
        <v>13</v>
      </c>
      <c r="C16" t="s">
        <v>273</v>
      </c>
      <c r="D16" t="s">
        <v>273</v>
      </c>
      <c r="E16" t="s">
        <v>274</v>
      </c>
      <c r="F16" t="s">
        <v>273</v>
      </c>
    </row>
    <row r="17" spans="1:6">
      <c r="A17">
        <v>14</v>
      </c>
      <c r="C17" t="s">
        <v>273</v>
      </c>
      <c r="D17" t="s">
        <v>273</v>
      </c>
      <c r="E17" t="s">
        <v>274</v>
      </c>
      <c r="F17" t="s">
        <v>273</v>
      </c>
    </row>
    <row r="18" spans="1:6">
      <c r="A18">
        <v>15</v>
      </c>
      <c r="C18" t="s">
        <v>273</v>
      </c>
      <c r="D18" t="s">
        <v>273</v>
      </c>
      <c r="E18" t="s">
        <v>274</v>
      </c>
      <c r="F18" t="s">
        <v>273</v>
      </c>
    </row>
    <row r="19" spans="1:6">
      <c r="A19">
        <v>16</v>
      </c>
      <c r="C19" t="s">
        <v>273</v>
      </c>
      <c r="D19" t="s">
        <v>273</v>
      </c>
      <c r="E19" t="s">
        <v>274</v>
      </c>
      <c r="F19" t="s">
        <v>273</v>
      </c>
    </row>
    <row r="20" spans="1:6">
      <c r="A20">
        <v>17</v>
      </c>
      <c r="C20" t="s">
        <v>273</v>
      </c>
      <c r="D20" t="s">
        <v>273</v>
      </c>
      <c r="E20" t="s">
        <v>274</v>
      </c>
      <c r="F20" t="s">
        <v>273</v>
      </c>
    </row>
    <row r="21" spans="1:6">
      <c r="A21">
        <v>18</v>
      </c>
      <c r="C21" t="s">
        <v>273</v>
      </c>
      <c r="D21" t="s">
        <v>273</v>
      </c>
      <c r="E21" t="s">
        <v>274</v>
      </c>
      <c r="F21" t="s">
        <v>273</v>
      </c>
    </row>
    <row r="22" spans="1:6">
      <c r="A22">
        <v>19</v>
      </c>
      <c r="C22" t="s">
        <v>273</v>
      </c>
      <c r="D22" t="s">
        <v>273</v>
      </c>
      <c r="E22" t="s">
        <v>274</v>
      </c>
      <c r="F22" t="s">
        <v>273</v>
      </c>
    </row>
    <row r="23" spans="1:6">
      <c r="A23">
        <v>20</v>
      </c>
      <c r="C23" t="s">
        <v>273</v>
      </c>
      <c r="D23" t="s">
        <v>273</v>
      </c>
      <c r="E23" t="s">
        <v>274</v>
      </c>
      <c r="F23" t="s">
        <v>273</v>
      </c>
    </row>
    <row r="24" spans="1:6">
      <c r="A24">
        <v>21</v>
      </c>
      <c r="C24" t="s">
        <v>273</v>
      </c>
      <c r="D24" t="s">
        <v>273</v>
      </c>
      <c r="E24" t="s">
        <v>274</v>
      </c>
      <c r="F24" t="s">
        <v>273</v>
      </c>
    </row>
    <row r="25" spans="1:6">
      <c r="A25">
        <v>22</v>
      </c>
      <c r="C25" t="s">
        <v>273</v>
      </c>
      <c r="D25" t="s">
        <v>273</v>
      </c>
      <c r="E25" t="s">
        <v>274</v>
      </c>
      <c r="F25" t="s">
        <v>273</v>
      </c>
    </row>
    <row r="26" spans="1:6">
      <c r="A26">
        <v>23</v>
      </c>
      <c r="C26" t="s">
        <v>273</v>
      </c>
      <c r="D26" t="s">
        <v>273</v>
      </c>
      <c r="E26" t="s">
        <v>274</v>
      </c>
      <c r="F26" t="s">
        <v>273</v>
      </c>
    </row>
    <row r="27" spans="1:6">
      <c r="A27">
        <v>24</v>
      </c>
      <c r="C27" t="s">
        <v>273</v>
      </c>
      <c r="D27" t="s">
        <v>273</v>
      </c>
      <c r="E27" t="s">
        <v>274</v>
      </c>
      <c r="F27" t="s">
        <v>273</v>
      </c>
    </row>
    <row r="28" spans="1:6">
      <c r="A28">
        <v>25</v>
      </c>
      <c r="C28" t="s">
        <v>273</v>
      </c>
      <c r="D28" t="s">
        <v>273</v>
      </c>
      <c r="E28" t="s">
        <v>274</v>
      </c>
      <c r="F28" t="s">
        <v>273</v>
      </c>
    </row>
    <row r="29" spans="1:6">
      <c r="A29">
        <v>26</v>
      </c>
      <c r="C29" t="s">
        <v>273</v>
      </c>
      <c r="D29" t="s">
        <v>273</v>
      </c>
      <c r="E29" t="s">
        <v>274</v>
      </c>
      <c r="F29" t="s">
        <v>273</v>
      </c>
    </row>
    <row r="30" spans="1:6">
      <c r="A30">
        <v>27</v>
      </c>
      <c r="C30" t="s">
        <v>273</v>
      </c>
      <c r="D30" t="s">
        <v>273</v>
      </c>
      <c r="E30" t="s">
        <v>274</v>
      </c>
      <c r="F30" t="s">
        <v>273</v>
      </c>
    </row>
    <row r="31" spans="1:6">
      <c r="A31">
        <v>28</v>
      </c>
      <c r="C31" t="s">
        <v>273</v>
      </c>
      <c r="D31" t="s">
        <v>273</v>
      </c>
      <c r="E31" t="s">
        <v>274</v>
      </c>
      <c r="F31" t="s">
        <v>273</v>
      </c>
    </row>
    <row r="32" spans="1:6">
      <c r="A32">
        <v>29</v>
      </c>
      <c r="C32" t="s">
        <v>273</v>
      </c>
      <c r="D32" t="s">
        <v>273</v>
      </c>
      <c r="E32" t="s">
        <v>274</v>
      </c>
      <c r="F32" t="s">
        <v>273</v>
      </c>
    </row>
    <row r="33" spans="1:6">
      <c r="A33">
        <v>30</v>
      </c>
      <c r="C33" t="s">
        <v>273</v>
      </c>
      <c r="D33" t="s">
        <v>273</v>
      </c>
      <c r="E33" t="s">
        <v>274</v>
      </c>
      <c r="F33" t="s">
        <v>273</v>
      </c>
    </row>
    <row r="34" spans="1:6">
      <c r="A34">
        <v>31</v>
      </c>
      <c r="C34" t="s">
        <v>273</v>
      </c>
      <c r="D34" t="s">
        <v>273</v>
      </c>
      <c r="E34" t="s">
        <v>274</v>
      </c>
      <c r="F34" t="s">
        <v>273</v>
      </c>
    </row>
    <row r="35" spans="1:6">
      <c r="A35">
        <v>32</v>
      </c>
      <c r="C35" t="s">
        <v>273</v>
      </c>
      <c r="D35" t="s">
        <v>273</v>
      </c>
      <c r="E35" t="s">
        <v>274</v>
      </c>
      <c r="F35" t="s">
        <v>273</v>
      </c>
    </row>
    <row r="36" spans="1:6">
      <c r="A36">
        <v>33</v>
      </c>
      <c r="C36" t="s">
        <v>273</v>
      </c>
      <c r="D36" t="s">
        <v>273</v>
      </c>
      <c r="E36" t="s">
        <v>274</v>
      </c>
      <c r="F36" t="s">
        <v>273</v>
      </c>
    </row>
    <row r="37" spans="1:6">
      <c r="A37">
        <v>34</v>
      </c>
      <c r="C37" t="s">
        <v>273</v>
      </c>
      <c r="D37" t="s">
        <v>273</v>
      </c>
      <c r="E37" t="s">
        <v>274</v>
      </c>
      <c r="F37" t="s">
        <v>273</v>
      </c>
    </row>
    <row r="38" spans="1:6">
      <c r="A38">
        <v>35</v>
      </c>
      <c r="C38" t="s">
        <v>273</v>
      </c>
      <c r="D38" t="s">
        <v>273</v>
      </c>
      <c r="E38" t="s">
        <v>274</v>
      </c>
      <c r="F38" t="s">
        <v>273</v>
      </c>
    </row>
    <row r="39" spans="1:6">
      <c r="A39">
        <v>36</v>
      </c>
      <c r="C39" t="s">
        <v>273</v>
      </c>
      <c r="D39" t="s">
        <v>273</v>
      </c>
      <c r="E39" t="s">
        <v>274</v>
      </c>
      <c r="F39" t="s">
        <v>273</v>
      </c>
    </row>
    <row r="40" spans="1:6">
      <c r="A40">
        <v>37</v>
      </c>
      <c r="C40" t="s">
        <v>273</v>
      </c>
      <c r="D40" t="s">
        <v>273</v>
      </c>
      <c r="E40" t="s">
        <v>274</v>
      </c>
      <c r="F40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topLeftCell="C19" workbookViewId="0">
      <selection activeCell="F40" sqref="F40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ht="30">
      <c r="A3" s="1" t="s">
        <v>124</v>
      </c>
      <c r="B3" s="1" t="s">
        <v>134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>
      <c r="A4">
        <v>1</v>
      </c>
      <c r="C4" t="s">
        <v>273</v>
      </c>
      <c r="D4" t="s">
        <v>273</v>
      </c>
      <c r="E4" t="s">
        <v>273</v>
      </c>
      <c r="F4" t="s">
        <v>273</v>
      </c>
    </row>
    <row r="5" spans="1:6">
      <c r="A5">
        <v>2</v>
      </c>
      <c r="C5" t="s">
        <v>273</v>
      </c>
      <c r="D5" t="s">
        <v>273</v>
      </c>
      <c r="E5" t="s">
        <v>273</v>
      </c>
      <c r="F5" t="s">
        <v>273</v>
      </c>
    </row>
    <row r="6" spans="1:6">
      <c r="A6">
        <v>3</v>
      </c>
      <c r="C6" t="s">
        <v>273</v>
      </c>
      <c r="D6" t="s">
        <v>273</v>
      </c>
      <c r="E6" t="s">
        <v>273</v>
      </c>
      <c r="F6" t="s">
        <v>273</v>
      </c>
    </row>
    <row r="7" spans="1:6">
      <c r="A7">
        <v>4</v>
      </c>
      <c r="C7" t="s">
        <v>273</v>
      </c>
      <c r="D7" t="s">
        <v>273</v>
      </c>
      <c r="E7" t="s">
        <v>273</v>
      </c>
      <c r="F7" t="s">
        <v>273</v>
      </c>
    </row>
    <row r="8" spans="1:6">
      <c r="A8">
        <v>5</v>
      </c>
      <c r="C8" t="s">
        <v>273</v>
      </c>
      <c r="D8" t="s">
        <v>273</v>
      </c>
      <c r="E8" t="s">
        <v>273</v>
      </c>
      <c r="F8" t="s">
        <v>273</v>
      </c>
    </row>
    <row r="9" spans="1:6">
      <c r="A9">
        <v>6</v>
      </c>
      <c r="C9" t="s">
        <v>273</v>
      </c>
      <c r="D9" t="s">
        <v>273</v>
      </c>
      <c r="E9" t="s">
        <v>273</v>
      </c>
      <c r="F9" t="s">
        <v>273</v>
      </c>
    </row>
    <row r="10" spans="1:6">
      <c r="A10">
        <v>7</v>
      </c>
      <c r="C10" t="s">
        <v>273</v>
      </c>
      <c r="D10" t="s">
        <v>273</v>
      </c>
      <c r="E10" t="s">
        <v>273</v>
      </c>
      <c r="F10" t="s">
        <v>273</v>
      </c>
    </row>
    <row r="11" spans="1:6">
      <c r="A11">
        <v>8</v>
      </c>
      <c r="C11" t="s">
        <v>273</v>
      </c>
      <c r="D11" t="s">
        <v>273</v>
      </c>
      <c r="E11" t="s">
        <v>273</v>
      </c>
      <c r="F11" t="s">
        <v>273</v>
      </c>
    </row>
    <row r="12" spans="1:6">
      <c r="A12">
        <v>9</v>
      </c>
      <c r="C12" t="s">
        <v>273</v>
      </c>
      <c r="D12" t="s">
        <v>273</v>
      </c>
      <c r="E12" t="s">
        <v>273</v>
      </c>
      <c r="F12" t="s">
        <v>273</v>
      </c>
    </row>
    <row r="13" spans="1:6">
      <c r="A13">
        <v>10</v>
      </c>
      <c r="C13" t="s">
        <v>273</v>
      </c>
      <c r="D13" t="s">
        <v>273</v>
      </c>
      <c r="E13" t="s">
        <v>273</v>
      </c>
      <c r="F13" t="s">
        <v>273</v>
      </c>
    </row>
    <row r="14" spans="1:6">
      <c r="A14">
        <v>11</v>
      </c>
      <c r="C14" t="s">
        <v>273</v>
      </c>
      <c r="D14" t="s">
        <v>273</v>
      </c>
      <c r="E14" t="s">
        <v>273</v>
      </c>
      <c r="F14" t="s">
        <v>273</v>
      </c>
    </row>
    <row r="15" spans="1:6">
      <c r="A15">
        <v>12</v>
      </c>
      <c r="C15" t="s">
        <v>273</v>
      </c>
      <c r="D15" t="s">
        <v>273</v>
      </c>
      <c r="E15" t="s">
        <v>273</v>
      </c>
      <c r="F15" t="s">
        <v>273</v>
      </c>
    </row>
    <row r="16" spans="1:6">
      <c r="A16">
        <v>13</v>
      </c>
      <c r="C16" t="s">
        <v>273</v>
      </c>
      <c r="D16" t="s">
        <v>273</v>
      </c>
      <c r="E16" t="s">
        <v>273</v>
      </c>
      <c r="F16" t="s">
        <v>273</v>
      </c>
    </row>
    <row r="17" spans="1:6">
      <c r="A17">
        <v>14</v>
      </c>
      <c r="C17" t="s">
        <v>273</v>
      </c>
      <c r="D17" t="s">
        <v>273</v>
      </c>
      <c r="E17" t="s">
        <v>273</v>
      </c>
      <c r="F17" t="s">
        <v>273</v>
      </c>
    </row>
    <row r="18" spans="1:6">
      <c r="A18">
        <v>15</v>
      </c>
      <c r="C18" t="s">
        <v>273</v>
      </c>
      <c r="D18" t="s">
        <v>273</v>
      </c>
      <c r="E18" t="s">
        <v>273</v>
      </c>
      <c r="F18" t="s">
        <v>273</v>
      </c>
    </row>
    <row r="19" spans="1:6">
      <c r="A19">
        <v>16</v>
      </c>
      <c r="C19" t="s">
        <v>273</v>
      </c>
      <c r="D19" t="s">
        <v>273</v>
      </c>
      <c r="E19" t="s">
        <v>273</v>
      </c>
      <c r="F19" t="s">
        <v>273</v>
      </c>
    </row>
    <row r="20" spans="1:6">
      <c r="A20">
        <v>17</v>
      </c>
      <c r="C20" t="s">
        <v>273</v>
      </c>
      <c r="D20" t="s">
        <v>273</v>
      </c>
      <c r="E20" t="s">
        <v>273</v>
      </c>
      <c r="F20" t="s">
        <v>273</v>
      </c>
    </row>
    <row r="21" spans="1:6">
      <c r="A21">
        <v>18</v>
      </c>
      <c r="C21" t="s">
        <v>273</v>
      </c>
      <c r="D21" t="s">
        <v>273</v>
      </c>
      <c r="E21" t="s">
        <v>273</v>
      </c>
      <c r="F21" t="s">
        <v>273</v>
      </c>
    </row>
    <row r="22" spans="1:6">
      <c r="A22">
        <v>19</v>
      </c>
      <c r="C22" t="s">
        <v>273</v>
      </c>
      <c r="D22" t="s">
        <v>273</v>
      </c>
      <c r="E22" t="s">
        <v>273</v>
      </c>
      <c r="F22" t="s">
        <v>273</v>
      </c>
    </row>
    <row r="23" spans="1:6">
      <c r="A23">
        <v>20</v>
      </c>
      <c r="C23" t="s">
        <v>273</v>
      </c>
      <c r="D23" t="s">
        <v>273</v>
      </c>
      <c r="E23" t="s">
        <v>273</v>
      </c>
      <c r="F23" t="s">
        <v>273</v>
      </c>
    </row>
    <row r="24" spans="1:6">
      <c r="A24">
        <v>21</v>
      </c>
      <c r="C24" t="s">
        <v>273</v>
      </c>
      <c r="D24" t="s">
        <v>273</v>
      </c>
      <c r="E24" t="s">
        <v>273</v>
      </c>
      <c r="F24" t="s">
        <v>273</v>
      </c>
    </row>
    <row r="25" spans="1:6">
      <c r="A25">
        <v>22</v>
      </c>
      <c r="C25" t="s">
        <v>273</v>
      </c>
      <c r="D25" t="s">
        <v>273</v>
      </c>
      <c r="E25" t="s">
        <v>273</v>
      </c>
      <c r="F25" t="s">
        <v>273</v>
      </c>
    </row>
    <row r="26" spans="1:6">
      <c r="A26">
        <v>23</v>
      </c>
      <c r="C26" t="s">
        <v>273</v>
      </c>
      <c r="D26" t="s">
        <v>273</v>
      </c>
      <c r="E26" t="s">
        <v>273</v>
      </c>
      <c r="F26" t="s">
        <v>273</v>
      </c>
    </row>
    <row r="27" spans="1:6">
      <c r="A27">
        <v>24</v>
      </c>
      <c r="C27" t="s">
        <v>273</v>
      </c>
      <c r="D27" t="s">
        <v>273</v>
      </c>
      <c r="E27" t="s">
        <v>273</v>
      </c>
      <c r="F27" t="s">
        <v>273</v>
      </c>
    </row>
    <row r="28" spans="1:6">
      <c r="A28">
        <v>25</v>
      </c>
      <c r="C28" t="s">
        <v>273</v>
      </c>
      <c r="D28" t="s">
        <v>273</v>
      </c>
      <c r="E28" t="s">
        <v>273</v>
      </c>
      <c r="F28" t="s">
        <v>273</v>
      </c>
    </row>
    <row r="29" spans="1:6">
      <c r="A29">
        <v>26</v>
      </c>
      <c r="C29" t="s">
        <v>273</v>
      </c>
      <c r="D29" t="s">
        <v>273</v>
      </c>
      <c r="E29" t="s">
        <v>273</v>
      </c>
      <c r="F29" t="s">
        <v>273</v>
      </c>
    </row>
    <row r="30" spans="1:6">
      <c r="A30">
        <v>27</v>
      </c>
      <c r="C30" t="s">
        <v>273</v>
      </c>
      <c r="D30" t="s">
        <v>273</v>
      </c>
      <c r="E30" t="s">
        <v>273</v>
      </c>
      <c r="F30" t="s">
        <v>273</v>
      </c>
    </row>
    <row r="31" spans="1:6">
      <c r="A31">
        <v>28</v>
      </c>
      <c r="C31" t="s">
        <v>273</v>
      </c>
      <c r="D31" t="s">
        <v>273</v>
      </c>
      <c r="E31" t="s">
        <v>273</v>
      </c>
      <c r="F31" t="s">
        <v>273</v>
      </c>
    </row>
    <row r="32" spans="1:6">
      <c r="A32">
        <v>29</v>
      </c>
      <c r="C32" t="s">
        <v>273</v>
      </c>
      <c r="D32" t="s">
        <v>273</v>
      </c>
      <c r="E32" t="s">
        <v>273</v>
      </c>
      <c r="F32" t="s">
        <v>273</v>
      </c>
    </row>
    <row r="33" spans="1:6">
      <c r="A33">
        <v>30</v>
      </c>
      <c r="C33" t="s">
        <v>273</v>
      </c>
      <c r="D33" t="s">
        <v>273</v>
      </c>
      <c r="E33" t="s">
        <v>273</v>
      </c>
      <c r="F33" t="s">
        <v>273</v>
      </c>
    </row>
    <row r="34" spans="1:6">
      <c r="A34">
        <v>31</v>
      </c>
      <c r="C34" t="s">
        <v>273</v>
      </c>
      <c r="D34" t="s">
        <v>273</v>
      </c>
      <c r="E34" t="s">
        <v>273</v>
      </c>
      <c r="F34" t="s">
        <v>273</v>
      </c>
    </row>
    <row r="35" spans="1:6">
      <c r="A35">
        <v>32</v>
      </c>
      <c r="C35" t="s">
        <v>273</v>
      </c>
      <c r="D35" t="s">
        <v>273</v>
      </c>
      <c r="E35" t="s">
        <v>273</v>
      </c>
      <c r="F35" t="s">
        <v>273</v>
      </c>
    </row>
    <row r="36" spans="1:6">
      <c r="A36">
        <v>33</v>
      </c>
      <c r="C36" t="s">
        <v>273</v>
      </c>
      <c r="D36" t="s">
        <v>273</v>
      </c>
      <c r="E36" t="s">
        <v>273</v>
      </c>
      <c r="F36" t="s">
        <v>273</v>
      </c>
    </row>
    <row r="37" spans="1:6">
      <c r="A37">
        <v>34</v>
      </c>
      <c r="C37" t="s">
        <v>273</v>
      </c>
      <c r="D37" t="s">
        <v>273</v>
      </c>
      <c r="E37" t="s">
        <v>273</v>
      </c>
      <c r="F37" t="s">
        <v>273</v>
      </c>
    </row>
    <row r="38" spans="1:6">
      <c r="A38">
        <v>35</v>
      </c>
      <c r="C38" t="s">
        <v>273</v>
      </c>
      <c r="D38" t="s">
        <v>273</v>
      </c>
      <c r="E38" t="s">
        <v>273</v>
      </c>
      <c r="F38" t="s">
        <v>273</v>
      </c>
    </row>
    <row r="39" spans="1:6">
      <c r="A39">
        <v>36</v>
      </c>
      <c r="C39" t="s">
        <v>273</v>
      </c>
      <c r="D39" t="s">
        <v>273</v>
      </c>
      <c r="E39" t="s">
        <v>273</v>
      </c>
      <c r="F39" t="s">
        <v>273</v>
      </c>
    </row>
    <row r="40" spans="1:6">
      <c r="A40">
        <v>37</v>
      </c>
      <c r="C40" t="s">
        <v>273</v>
      </c>
      <c r="D40" t="s">
        <v>273</v>
      </c>
      <c r="E40" t="s">
        <v>273</v>
      </c>
      <c r="F40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145</v>
      </c>
      <c r="C2" t="s">
        <v>146</v>
      </c>
      <c r="D2" t="s">
        <v>147</v>
      </c>
    </row>
    <row r="3" spans="1:4">
      <c r="A3" s="1" t="s">
        <v>124</v>
      </c>
      <c r="B3" s="1" t="s">
        <v>134</v>
      </c>
      <c r="C3" s="1" t="s">
        <v>148</v>
      </c>
      <c r="D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topLeftCell="D21" workbookViewId="0">
      <selection activeCell="F40" sqref="F40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>
      <c r="A3" s="1" t="s">
        <v>124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4" t="s">
        <v>359</v>
      </c>
      <c r="C4" s="32" t="s">
        <v>331</v>
      </c>
      <c r="D4" s="32" t="s">
        <v>332</v>
      </c>
      <c r="E4" s="30" t="s">
        <v>258</v>
      </c>
    </row>
    <row r="5" spans="1:6">
      <c r="A5">
        <v>2</v>
      </c>
      <c r="B5" s="32"/>
      <c r="C5" s="32"/>
      <c r="D5" s="32"/>
      <c r="E5" s="30" t="str">
        <f>UPPER("Ctnled Iluminacion S. de R.L. de C.V.")</f>
        <v>CTNLED ILUMINACION S. DE R.L. DE C.V.</v>
      </c>
    </row>
    <row r="6" spans="1:6">
      <c r="A6">
        <v>3</v>
      </c>
      <c r="B6" s="36" t="s">
        <v>360</v>
      </c>
      <c r="C6" s="32" t="s">
        <v>333</v>
      </c>
      <c r="D6" s="32" t="s">
        <v>334</v>
      </c>
      <c r="E6" s="30" t="s">
        <v>259</v>
      </c>
    </row>
    <row r="7" spans="1:6" ht="25.5">
      <c r="A7">
        <v>4</v>
      </c>
      <c r="B7" s="36" t="s">
        <v>361</v>
      </c>
      <c r="C7" s="33" t="s">
        <v>335</v>
      </c>
      <c r="D7" s="33" t="s">
        <v>336</v>
      </c>
      <c r="E7" s="30" t="s">
        <v>260</v>
      </c>
    </row>
    <row r="8" spans="1:6">
      <c r="A8">
        <v>5</v>
      </c>
      <c r="B8" s="32"/>
      <c r="C8" s="32"/>
      <c r="D8" s="32"/>
      <c r="E8" s="30" t="str">
        <f>UPPER("Construcciones Hascor S. A. DE C. V.")</f>
        <v>CONSTRUCCIONES HASCOR S. A. DE C. V.</v>
      </c>
    </row>
    <row r="9" spans="1:6">
      <c r="A9">
        <v>6</v>
      </c>
      <c r="B9" s="36" t="s">
        <v>362</v>
      </c>
      <c r="C9" s="32" t="s">
        <v>337</v>
      </c>
      <c r="D9" s="32" t="s">
        <v>338</v>
      </c>
      <c r="E9" s="30" t="s">
        <v>261</v>
      </c>
    </row>
    <row r="10" spans="1:6">
      <c r="A10">
        <v>7</v>
      </c>
      <c r="B10" s="36" t="s">
        <v>363</v>
      </c>
      <c r="C10" s="32" t="s">
        <v>339</v>
      </c>
      <c r="D10" s="32" t="s">
        <v>340</v>
      </c>
      <c r="E10" s="30" t="s">
        <v>262</v>
      </c>
    </row>
    <row r="11" spans="1:6">
      <c r="A11">
        <v>8</v>
      </c>
      <c r="B11" s="36" t="s">
        <v>360</v>
      </c>
      <c r="C11" s="32" t="s">
        <v>333</v>
      </c>
      <c r="D11" s="32" t="s">
        <v>334</v>
      </c>
      <c r="E11" s="30" t="s">
        <v>263</v>
      </c>
    </row>
    <row r="12" spans="1:6" ht="25.5">
      <c r="A12">
        <v>9</v>
      </c>
      <c r="B12" s="36" t="s">
        <v>364</v>
      </c>
      <c r="C12" s="32" t="s">
        <v>337</v>
      </c>
      <c r="D12" s="32" t="s">
        <v>338</v>
      </c>
      <c r="E12" s="31" t="s">
        <v>264</v>
      </c>
    </row>
    <row r="13" spans="1:6" ht="25.5">
      <c r="A13">
        <v>10</v>
      </c>
      <c r="B13" s="36" t="s">
        <v>364</v>
      </c>
      <c r="C13" s="32" t="s">
        <v>337</v>
      </c>
      <c r="D13" s="32" t="s">
        <v>338</v>
      </c>
      <c r="E13" s="31" t="s">
        <v>264</v>
      </c>
    </row>
    <row r="14" spans="1:6">
      <c r="A14">
        <v>11</v>
      </c>
      <c r="B14" s="36" t="s">
        <v>365</v>
      </c>
      <c r="C14" s="32" t="s">
        <v>341</v>
      </c>
      <c r="D14" s="32" t="s">
        <v>342</v>
      </c>
      <c r="E14" s="31" t="s">
        <v>265</v>
      </c>
    </row>
    <row r="15" spans="1:6">
      <c r="A15">
        <v>12</v>
      </c>
      <c r="B15" s="36" t="s">
        <v>365</v>
      </c>
      <c r="C15" s="32" t="s">
        <v>341</v>
      </c>
      <c r="D15" s="32" t="s">
        <v>342</v>
      </c>
      <c r="E15" s="31" t="s">
        <v>265</v>
      </c>
    </row>
    <row r="16" spans="1:6" ht="25.5">
      <c r="A16">
        <v>13</v>
      </c>
      <c r="B16" s="36" t="s">
        <v>364</v>
      </c>
      <c r="C16" s="32" t="s">
        <v>337</v>
      </c>
      <c r="D16" s="32" t="s">
        <v>338</v>
      </c>
      <c r="E16" s="31" t="s">
        <v>264</v>
      </c>
    </row>
    <row r="17" spans="1:5" ht="25.5">
      <c r="A17">
        <v>14</v>
      </c>
      <c r="B17" s="36" t="s">
        <v>364</v>
      </c>
      <c r="C17" s="32" t="s">
        <v>337</v>
      </c>
      <c r="D17" s="32" t="s">
        <v>338</v>
      </c>
      <c r="E17" s="31" t="s">
        <v>264</v>
      </c>
    </row>
    <row r="18" spans="1:5">
      <c r="A18">
        <v>15</v>
      </c>
      <c r="B18" s="36" t="s">
        <v>366</v>
      </c>
      <c r="C18" s="32" t="s">
        <v>333</v>
      </c>
      <c r="D18" s="32" t="s">
        <v>334</v>
      </c>
      <c r="E18" s="30" t="s">
        <v>263</v>
      </c>
    </row>
    <row r="19" spans="1:5">
      <c r="A19">
        <v>16</v>
      </c>
      <c r="B19" s="36" t="s">
        <v>367</v>
      </c>
      <c r="C19" s="32" t="s">
        <v>343</v>
      </c>
      <c r="D19" s="32" t="s">
        <v>344</v>
      </c>
      <c r="E19" s="31" t="s">
        <v>266</v>
      </c>
    </row>
    <row r="20" spans="1:5">
      <c r="A20">
        <v>17</v>
      </c>
      <c r="B20" s="36" t="s">
        <v>367</v>
      </c>
      <c r="C20" s="32" t="s">
        <v>343</v>
      </c>
      <c r="D20" s="32" t="s">
        <v>344</v>
      </c>
      <c r="E20" s="31" t="s">
        <v>266</v>
      </c>
    </row>
    <row r="21" spans="1:5">
      <c r="A21">
        <v>18</v>
      </c>
      <c r="B21" s="36" t="s">
        <v>368</v>
      </c>
      <c r="C21" s="32" t="s">
        <v>345</v>
      </c>
      <c r="D21" s="32" t="s">
        <v>346</v>
      </c>
      <c r="E21" s="31" t="s">
        <v>267</v>
      </c>
    </row>
    <row r="22" spans="1:5">
      <c r="A22">
        <v>19</v>
      </c>
      <c r="B22" s="36" t="s">
        <v>273</v>
      </c>
      <c r="C22" s="32" t="s">
        <v>273</v>
      </c>
      <c r="D22" s="32" t="s">
        <v>274</v>
      </c>
      <c r="E22" s="31" t="s">
        <v>273</v>
      </c>
    </row>
    <row r="23" spans="1:5" ht="25.5">
      <c r="A23">
        <v>20</v>
      </c>
      <c r="B23" s="36" t="s">
        <v>369</v>
      </c>
      <c r="C23" s="32" t="s">
        <v>335</v>
      </c>
      <c r="D23" s="32" t="s">
        <v>336</v>
      </c>
      <c r="E23" s="31" t="s">
        <v>260</v>
      </c>
    </row>
    <row r="24" spans="1:5">
      <c r="A24">
        <v>21</v>
      </c>
      <c r="B24" s="36" t="s">
        <v>274</v>
      </c>
      <c r="C24" s="32" t="s">
        <v>273</v>
      </c>
      <c r="D24" s="32" t="s">
        <v>274</v>
      </c>
      <c r="E24" s="31" t="s">
        <v>273</v>
      </c>
    </row>
    <row r="25" spans="1:5">
      <c r="A25">
        <v>22</v>
      </c>
      <c r="B25" s="36" t="s">
        <v>370</v>
      </c>
      <c r="C25" s="32" t="s">
        <v>347</v>
      </c>
      <c r="D25" s="32" t="s">
        <v>348</v>
      </c>
      <c r="E25" s="31" t="str">
        <f>UPPER("Karbim Sonstructora, S.A. DE C.V.")</f>
        <v>KARBIM SONSTRUCTORA, S.A. DE C.V.</v>
      </c>
    </row>
    <row r="26" spans="1:5">
      <c r="A26">
        <v>23</v>
      </c>
      <c r="B26" s="36" t="s">
        <v>370</v>
      </c>
      <c r="C26" s="32" t="s">
        <v>347</v>
      </c>
      <c r="D26" s="32" t="s">
        <v>348</v>
      </c>
      <c r="E26" s="31" t="str">
        <f>UPPER("Karbim Sonstructora, S.A. DE C.V.")</f>
        <v>KARBIM SONSTRUCTORA, S.A. DE C.V.</v>
      </c>
    </row>
    <row r="27" spans="1:5">
      <c r="A27">
        <v>24</v>
      </c>
      <c r="B27" s="36" t="s">
        <v>371</v>
      </c>
      <c r="C27" s="32" t="s">
        <v>349</v>
      </c>
      <c r="D27" s="32" t="s">
        <v>350</v>
      </c>
      <c r="E27" s="30" t="s">
        <v>330</v>
      </c>
    </row>
    <row r="28" spans="1:5">
      <c r="A28">
        <v>25</v>
      </c>
      <c r="B28" s="36" t="s">
        <v>368</v>
      </c>
      <c r="C28" s="32" t="s">
        <v>345</v>
      </c>
      <c r="D28" s="32" t="s">
        <v>346</v>
      </c>
      <c r="E28" s="31" t="s">
        <v>267</v>
      </c>
    </row>
    <row r="29" spans="1:5">
      <c r="A29">
        <v>26</v>
      </c>
      <c r="B29" s="36" t="s">
        <v>368</v>
      </c>
      <c r="C29" s="32" t="s">
        <v>345</v>
      </c>
      <c r="D29" s="32" t="s">
        <v>346</v>
      </c>
      <c r="E29" s="31" t="s">
        <v>267</v>
      </c>
    </row>
    <row r="30" spans="1:5">
      <c r="A30">
        <v>27</v>
      </c>
      <c r="B30" s="36" t="s">
        <v>372</v>
      </c>
      <c r="C30" s="32" t="s">
        <v>338</v>
      </c>
      <c r="D30" s="32" t="s">
        <v>340</v>
      </c>
      <c r="E30" s="30" t="s">
        <v>268</v>
      </c>
    </row>
    <row r="31" spans="1:5" ht="25.5">
      <c r="A31">
        <v>28</v>
      </c>
      <c r="B31" s="36" t="s">
        <v>369</v>
      </c>
      <c r="C31" s="32" t="s">
        <v>335</v>
      </c>
      <c r="D31" s="32" t="s">
        <v>336</v>
      </c>
      <c r="E31" s="30" t="s">
        <v>260</v>
      </c>
    </row>
    <row r="32" spans="1:5">
      <c r="A32">
        <v>29</v>
      </c>
      <c r="B32" s="36" t="s">
        <v>368</v>
      </c>
      <c r="C32" s="32" t="s">
        <v>345</v>
      </c>
      <c r="D32" s="32" t="s">
        <v>346</v>
      </c>
      <c r="E32" s="31" t="s">
        <v>267</v>
      </c>
    </row>
    <row r="33" spans="1:5">
      <c r="A33">
        <v>30</v>
      </c>
      <c r="B33" s="36" t="s">
        <v>373</v>
      </c>
      <c r="C33" s="32" t="s">
        <v>351</v>
      </c>
      <c r="D33" s="32" t="s">
        <v>337</v>
      </c>
      <c r="E33" s="30" t="s">
        <v>269</v>
      </c>
    </row>
    <row r="34" spans="1:5">
      <c r="A34">
        <v>31</v>
      </c>
      <c r="B34" s="36" t="s">
        <v>374</v>
      </c>
      <c r="C34" s="32" t="s">
        <v>351</v>
      </c>
      <c r="D34" s="32" t="s">
        <v>337</v>
      </c>
      <c r="E34" s="30" t="s">
        <v>269</v>
      </c>
    </row>
    <row r="35" spans="1:5">
      <c r="A35">
        <v>32</v>
      </c>
      <c r="B35" s="36" t="s">
        <v>375</v>
      </c>
      <c r="C35" s="32" t="s">
        <v>352</v>
      </c>
      <c r="D35" s="32" t="s">
        <v>353</v>
      </c>
      <c r="E35" s="31" t="s">
        <v>270</v>
      </c>
    </row>
    <row r="36" spans="1:5">
      <c r="A36">
        <v>33</v>
      </c>
      <c r="B36" s="36" t="s">
        <v>375</v>
      </c>
      <c r="C36" s="32" t="s">
        <v>352</v>
      </c>
      <c r="D36" s="32" t="s">
        <v>353</v>
      </c>
      <c r="E36" s="31" t="s">
        <v>270</v>
      </c>
    </row>
    <row r="37" spans="1:5">
      <c r="A37">
        <v>34</v>
      </c>
      <c r="B37" s="37" t="s">
        <v>376</v>
      </c>
      <c r="C37" s="32" t="s">
        <v>354</v>
      </c>
      <c r="D37" s="32"/>
      <c r="E37" s="31" t="s">
        <v>271</v>
      </c>
    </row>
    <row r="38" spans="1:5">
      <c r="A38">
        <v>35</v>
      </c>
      <c r="B38" s="36" t="s">
        <v>377</v>
      </c>
      <c r="C38" s="32" t="s">
        <v>355</v>
      </c>
      <c r="D38" s="32" t="s">
        <v>356</v>
      </c>
      <c r="E38" s="31" t="s">
        <v>272</v>
      </c>
    </row>
    <row r="39" spans="1:5">
      <c r="A39">
        <v>36</v>
      </c>
      <c r="B39" s="36" t="s">
        <v>378</v>
      </c>
      <c r="C39" s="32" t="s">
        <v>352</v>
      </c>
      <c r="D39" s="32" t="s">
        <v>353</v>
      </c>
      <c r="E39" s="31" t="s">
        <v>270</v>
      </c>
    </row>
    <row r="40" spans="1:5">
      <c r="A40">
        <v>37</v>
      </c>
      <c r="B40" s="36" t="s">
        <v>379</v>
      </c>
      <c r="C40" s="32" t="s">
        <v>357</v>
      </c>
      <c r="D40" s="32" t="s">
        <v>358</v>
      </c>
      <c r="E40" s="31" t="str">
        <f>UPPER("Urbanizaciones y Desarrollos Carolco, S.A. DE C.V.")</f>
        <v>URBANIZACIONES Y DESARROLLOS CAROLCO, S.A. DE C.V.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Hidden_1_Tabla_2180313</vt:lpstr>
      <vt:lpstr>Hidden_1_Tabla_2180351</vt:lpstr>
      <vt:lpstr>Hidden_10</vt:lpstr>
      <vt:lpstr>Hidden_2_Tabla_2180353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2018-02-28T20:38:00Z</dcterms:created>
  <dcterms:modified xsi:type="dcterms:W3CDTF">2018-03-14T19:37:42Z</dcterms:modified>
</cp:coreProperties>
</file>